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Banking RFP\Letters of Intent and Bidder Questions\"/>
    </mc:Choice>
  </mc:AlternateContent>
  <bookViews>
    <workbookView xWindow="0" yWindow="0" windowWidth="28695" windowHeight="12525"/>
  </bookViews>
  <sheets>
    <sheet name="Pricing" sheetId="8" r:id="rId1"/>
  </sheets>
  <definedNames>
    <definedName name="_xlnm.Print_Titles" localSheetId="0">Pricing!$1:$1</definedName>
  </definedNames>
  <calcPr calcId="162913"/>
</workbook>
</file>

<file path=xl/calcChain.xml><?xml version="1.0" encoding="utf-8"?>
<calcChain xmlns="http://schemas.openxmlformats.org/spreadsheetml/2006/main">
  <c r="C69" i="8" l="1"/>
  <c r="C67" i="8"/>
  <c r="F16" i="8" l="1"/>
  <c r="F17" i="8"/>
  <c r="F137" i="8" l="1"/>
  <c r="F119" i="8"/>
  <c r="F111" i="8"/>
  <c r="F101" i="8"/>
  <c r="F80" i="8"/>
  <c r="F12" i="8" l="1"/>
  <c r="F160" i="8"/>
  <c r="F169" i="8"/>
  <c r="F173" i="8"/>
  <c r="F181" i="8"/>
  <c r="F183" i="8"/>
  <c r="F170" i="8"/>
  <c r="F168" i="8"/>
  <c r="F185" i="8"/>
  <c r="F177" i="8"/>
  <c r="F155" i="8"/>
  <c r="F145" i="8"/>
  <c r="F146" i="8"/>
  <c r="F142" i="8"/>
  <c r="F141" i="8"/>
  <c r="F123" i="8"/>
  <c r="F121" i="8"/>
  <c r="F115" i="8"/>
  <c r="C166" i="8" l="1"/>
  <c r="F3" i="8" l="1"/>
  <c r="F194" i="8" l="1"/>
  <c r="F193" i="8"/>
  <c r="F192" i="8"/>
  <c r="F191" i="8"/>
  <c r="F190" i="8"/>
  <c r="F188" i="8"/>
  <c r="F186" i="8"/>
  <c r="F184" i="8"/>
  <c r="F182" i="8"/>
  <c r="F180" i="8"/>
  <c r="F179" i="8"/>
  <c r="F178" i="8"/>
  <c r="F176" i="8"/>
  <c r="F175" i="8"/>
  <c r="F174" i="8"/>
  <c r="F172" i="8"/>
  <c r="F171" i="8"/>
  <c r="F167" i="8"/>
  <c r="F166" i="8"/>
  <c r="F165" i="8"/>
  <c r="F164" i="8"/>
  <c r="F163" i="8"/>
  <c r="F162" i="8"/>
  <c r="F161" i="8"/>
  <c r="F159" i="8"/>
  <c r="F157" i="8"/>
  <c r="F156" i="8"/>
  <c r="F154" i="8"/>
  <c r="F153" i="8"/>
  <c r="F152" i="8"/>
  <c r="F151" i="8"/>
  <c r="F150" i="8"/>
  <c r="F149" i="8"/>
  <c r="F148" i="8"/>
  <c r="F144" i="8"/>
  <c r="F143" i="8"/>
  <c r="F139" i="8"/>
  <c r="F138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2" i="8"/>
  <c r="F120" i="8"/>
  <c r="F118" i="8"/>
  <c r="F117" i="8"/>
  <c r="F116" i="8"/>
  <c r="F114" i="8"/>
  <c r="F113" i="8"/>
  <c r="F112" i="8"/>
  <c r="F110" i="8"/>
  <c r="F109" i="8"/>
  <c r="F107" i="8"/>
  <c r="F106" i="8"/>
  <c r="F105" i="8"/>
  <c r="F104" i="8"/>
  <c r="F103" i="8"/>
  <c r="F102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19" i="8"/>
  <c r="F18" i="8"/>
  <c r="F15" i="8"/>
  <c r="F14" i="8"/>
  <c r="F11" i="8"/>
  <c r="F10" i="8"/>
  <c r="F9" i="8"/>
  <c r="F8" i="8"/>
  <c r="F7" i="8"/>
  <c r="F6" i="8"/>
  <c r="F5" i="8"/>
  <c r="F195" i="8" l="1"/>
</calcChain>
</file>

<file path=xl/sharedStrings.xml><?xml version="1.0" encoding="utf-8"?>
<sst xmlns="http://schemas.openxmlformats.org/spreadsheetml/2006/main" count="692" uniqueCount="509">
  <si>
    <t>SERVICE DESCRIPTION</t>
  </si>
  <si>
    <t>AFP CODE</t>
  </si>
  <si>
    <t>UNIT PRICE</t>
  </si>
  <si>
    <t xml:space="preserve"> </t>
  </si>
  <si>
    <t>BALANCE &amp; COMPENSATION INFORMATION</t>
  </si>
  <si>
    <t>RECOUPMENT MONTHLY IB</t>
  </si>
  <si>
    <t>00 0230</t>
  </si>
  <si>
    <t>GENERAL ACCOUNT SERVICES</t>
  </si>
  <si>
    <t>01 0101</t>
  </si>
  <si>
    <t>01 0020</t>
  </si>
  <si>
    <t>01 0000</t>
  </si>
  <si>
    <t>01 0021</t>
  </si>
  <si>
    <t>DEBITS POSTED</t>
  </si>
  <si>
    <t>01 0100</t>
  </si>
  <si>
    <t>05 9999</t>
  </si>
  <si>
    <t>05 0030</t>
  </si>
  <si>
    <t>DEPOSITORY SERVICES</t>
  </si>
  <si>
    <t>10 0416</t>
  </si>
  <si>
    <t>10 0430</t>
  </si>
  <si>
    <t>VAULT DEPOSITED COIN - ROLLED</t>
  </si>
  <si>
    <t>10 0110</t>
  </si>
  <si>
    <t>MISCELLANEOUS CREDITS POSTED</t>
  </si>
  <si>
    <t>10 0015</t>
  </si>
  <si>
    <t>10 0006</t>
  </si>
  <si>
    <t>CASH VAULT COIN FURNISHED - ROLLED</t>
  </si>
  <si>
    <t>10 0144</t>
  </si>
  <si>
    <t>CASH VAULT MONTHLY BASE</t>
  </si>
  <si>
    <t>10 0100</t>
  </si>
  <si>
    <t>10 0142</t>
  </si>
  <si>
    <t>CASH VAULT CURRENCY/COIN DEPOSITED</t>
  </si>
  <si>
    <t>10 0199</t>
  </si>
  <si>
    <t>10 0148</t>
  </si>
  <si>
    <t>CASH VAULT CURRENCY FURNISHED</t>
  </si>
  <si>
    <t>10 001A</t>
  </si>
  <si>
    <t>DEPOSIT LOCATION REPORTING - ITEM</t>
  </si>
  <si>
    <t>10 0610</t>
  </si>
  <si>
    <t>DEPOSITED CHECKS - ON US</t>
  </si>
  <si>
    <t>10 0220</t>
  </si>
  <si>
    <t>DEPOSITED CHECK</t>
  </si>
  <si>
    <t>10 0225</t>
  </si>
  <si>
    <t>10 0224</t>
  </si>
  <si>
    <t>CASH VAULT DEPOSIT CASH AND CHECK</t>
  </si>
  <si>
    <t>10 0040</t>
  </si>
  <si>
    <t>RETURN ITEM - CHARGEBACK</t>
  </si>
  <si>
    <t>10 0400</t>
  </si>
  <si>
    <t>10 0440</t>
  </si>
  <si>
    <t>RETURN ITEM SPECIAL INSTRUCTIONS</t>
  </si>
  <si>
    <t>10 0401</t>
  </si>
  <si>
    <t>RETURN ITEM REDEPOSITED</t>
  </si>
  <si>
    <t>10 0402</t>
  </si>
  <si>
    <t>PAPER DISBURSEMENT SERVICES</t>
  </si>
  <si>
    <t>15 0724</t>
  </si>
  <si>
    <t>15 0810</t>
  </si>
  <si>
    <t>MICR CHECK REJECTS THROUGH 1%</t>
  </si>
  <si>
    <t>15 0300</t>
  </si>
  <si>
    <t>15 0240</t>
  </si>
  <si>
    <t>15 0222</t>
  </si>
  <si>
    <t>ARP ITEM PAID NO ISSUE INFO-ITEM</t>
  </si>
  <si>
    <t>15 0310</t>
  </si>
  <si>
    <t>15 1352</t>
  </si>
  <si>
    <t>POSITIVE PAY EXCEPTIONS - ITEM</t>
  </si>
  <si>
    <t>15 0030</t>
  </si>
  <si>
    <t>15 1350</t>
  </si>
  <si>
    <t>15 1353</t>
  </si>
  <si>
    <t>15 0100</t>
  </si>
  <si>
    <t>IFI PAID CHECKS - IMAGE</t>
  </si>
  <si>
    <t>15 1354</t>
  </si>
  <si>
    <t>PAYEE VALIDATION STANDARD-ITEM</t>
  </si>
  <si>
    <t>15 0122</t>
  </si>
  <si>
    <t>15 0500</t>
  </si>
  <si>
    <t>15 1399</t>
  </si>
  <si>
    <t>STOP PAYMENT - AUTO RENEWAL</t>
  </si>
  <si>
    <t>15 0412</t>
  </si>
  <si>
    <t>PAPER DISBURSEMENT RECON SERVICES</t>
  </si>
  <si>
    <t>20 0201</t>
  </si>
  <si>
    <t>20 0010</t>
  </si>
  <si>
    <t>20 0020</t>
  </si>
  <si>
    <t>ARP FULL RECON-ITEM</t>
  </si>
  <si>
    <t>ARP OUTPUT - TRANSMISSION</t>
  </si>
  <si>
    <t>20 0301</t>
  </si>
  <si>
    <t>ARP OPTIONAL REPORTS</t>
  </si>
  <si>
    <t>20 0306</t>
  </si>
  <si>
    <t>ARP AGED ISSUE RECORDS ON FILE-ITEM</t>
  </si>
  <si>
    <t>20 9999</t>
  </si>
  <si>
    <t>OUTGOING TRANSMISSION - PER ITEM</t>
  </si>
  <si>
    <t>20 0100</t>
  </si>
  <si>
    <t>GENERAL ACH SERVICES</t>
  </si>
  <si>
    <t>25 0703</t>
  </si>
  <si>
    <t>ELECTRONIC CREDITS POSTED</t>
  </si>
  <si>
    <t>25 0201</t>
  </si>
  <si>
    <t>25 0000</t>
  </si>
  <si>
    <t>25 0400</t>
  </si>
  <si>
    <t>ACH ONE DAY ITEM</t>
  </si>
  <si>
    <t>25 0102</t>
  </si>
  <si>
    <t>ACH TWO DAY ITEM</t>
  </si>
  <si>
    <t>25 0120</t>
  </si>
  <si>
    <t>ACH RECEIVED ITEM</t>
  </si>
  <si>
    <t>25 0202</t>
  </si>
  <si>
    <t>ACH RETURN ADMIN -ELECTRONIC</t>
  </si>
  <si>
    <t>25 0302</t>
  </si>
  <si>
    <t>ACH TRANSMISSION CHARGE</t>
  </si>
  <si>
    <t>25 0501</t>
  </si>
  <si>
    <t>25 1050</t>
  </si>
  <si>
    <t>25 1053</t>
  </si>
  <si>
    <t>25 1070</t>
  </si>
  <si>
    <t>ACH NOC - INFO REPORTING ADVICE</t>
  </si>
  <si>
    <t>EDI PAYMENT SERVICES</t>
  </si>
  <si>
    <t>30 0200</t>
  </si>
  <si>
    <t>30 0010</t>
  </si>
  <si>
    <t>WIRE &amp; OTHER FUNDS TRANSFER SERVICE</t>
  </si>
  <si>
    <t>35 9999</t>
  </si>
  <si>
    <t>WIRE IN - DOMESTIC</t>
  </si>
  <si>
    <t>35 0300</t>
  </si>
  <si>
    <t>35 0100</t>
  </si>
  <si>
    <t>35 0120</t>
  </si>
  <si>
    <t>INFORMATION SERVICES</t>
  </si>
  <si>
    <t>40 0231</t>
  </si>
  <si>
    <t>40 9999</t>
  </si>
  <si>
    <t>40 0003</t>
  </si>
  <si>
    <t>40 0274</t>
  </si>
  <si>
    <t>40 0340</t>
  </si>
  <si>
    <t>40 0052</t>
  </si>
  <si>
    <t>40 0272</t>
  </si>
  <si>
    <t>40 0055</t>
  </si>
  <si>
    <t>40 022Z</t>
  </si>
  <si>
    <t>40 0800</t>
  </si>
  <si>
    <t>40 0051</t>
  </si>
  <si>
    <t>INTERNATIONAL SERVICES</t>
  </si>
  <si>
    <t>DEPOSITED CHECK ON CANADIAN BANK</t>
  </si>
  <si>
    <t>60 9999</t>
  </si>
  <si>
    <t>CASH VAULT DEPOSIT ADJUSTMENT</t>
  </si>
  <si>
    <t>10 0501</t>
  </si>
  <si>
    <t>10 0520</t>
  </si>
  <si>
    <t>NON-VERIFIED ENVELOPE PROCESSING</t>
  </si>
  <si>
    <t>STOP PAYMENT - PAPER CONFIRMATION</t>
  </si>
  <si>
    <t>ACH RETURN ITEM-ELECTRONIC</t>
  </si>
  <si>
    <t>ACH SPECIAL INVESTIGATION</t>
  </si>
  <si>
    <t>25 1010</t>
  </si>
  <si>
    <t>ACH REVERSAL - ITEM</t>
  </si>
  <si>
    <t>25 0642</t>
  </si>
  <si>
    <t>ACH DELETE - ITEM</t>
  </si>
  <si>
    <t>25 0620</t>
  </si>
  <si>
    <t>ACH SAME DAY</t>
  </si>
  <si>
    <t>COSTS</t>
  </si>
  <si>
    <t>Account</t>
  </si>
  <si>
    <t>Deposit</t>
  </si>
  <si>
    <t>Vault Profile</t>
  </si>
  <si>
    <t>10 0104</t>
  </si>
  <si>
    <t>10 0141</t>
  </si>
  <si>
    <t>Order</t>
  </si>
  <si>
    <t>Roll</t>
  </si>
  <si>
    <t>10 0223</t>
  </si>
  <si>
    <t>Item</t>
  </si>
  <si>
    <t>15 0129</t>
  </si>
  <si>
    <t>15 0299</t>
  </si>
  <si>
    <t>15 0400</t>
  </si>
  <si>
    <t>20 0200</t>
  </si>
  <si>
    <t>20 0305</t>
  </si>
  <si>
    <t>20 0399</t>
  </si>
  <si>
    <t>Exception</t>
  </si>
  <si>
    <t>35 0104</t>
  </si>
  <si>
    <t>35 0124</t>
  </si>
  <si>
    <t>35 0402</t>
  </si>
  <si>
    <t>40 0000</t>
  </si>
  <si>
    <t>40 0224</t>
  </si>
  <si>
    <t>CASH VAULT ENVELOPE VERIFICATION</t>
  </si>
  <si>
    <t>CASH VAULT CASH ORDER - TOUCHTONE</t>
  </si>
  <si>
    <t>CREDITS POSTED</t>
  </si>
  <si>
    <t>ONLINE SEARCH (PER 100 ITEM)</t>
  </si>
  <si>
    <t>POSITIVE PAY EXCEPTION - ONLINE IMAGE</t>
  </si>
  <si>
    <t>ONLINE IMAGE PAID CHECK MONTHLY BASE</t>
  </si>
  <si>
    <t>ONLINE IMAGE VIEW &lt; 90 DAYS - ITEM</t>
  </si>
  <si>
    <t>ONLINE IMAGE VIEW &gt; 90 DAYS - ITEM</t>
  </si>
  <si>
    <t>ONLINE IMAGE PAID CHECK PER CD</t>
  </si>
  <si>
    <t>ONLINE IMAGE PAID CHECK PER ITEM</t>
  </si>
  <si>
    <t>ONLINE MANUAL ISSUES</t>
  </si>
  <si>
    <t>ACH RETURN ITEM-INFO REPORTING ADVICE</t>
  </si>
  <si>
    <t>WIRE - OUTGOING DOMESTIC - ONLINE</t>
  </si>
  <si>
    <t>WIRE - BOOK TRANSFER - ONLINE</t>
  </si>
  <si>
    <t>WIRE DETAIL REPORT SUBSCRIPTION - ITEM</t>
  </si>
  <si>
    <t>CURRENT DAY ONLINE REPORTING PER ITEM ACCESSED</t>
  </si>
  <si>
    <t>ONLINE EVENT MESSAGING SERVICE - EMAIL</t>
  </si>
  <si>
    <t>CASH DEP/$1 VERIFY IN CASH VAULT</t>
  </si>
  <si>
    <t>ROLLED COIN FURNISHED BY BRANCH</t>
  </si>
  <si>
    <t>CASH VAULT CASH ORDER-STANDING INSTRUCTIONS</t>
  </si>
  <si>
    <t>CASH VAULT CURRENCY FURNISHED-NONSTANDARD</t>
  </si>
  <si>
    <t>ELECTRONIC DEPOSIT-DEPOSITED ITEM ON US</t>
  </si>
  <si>
    <t>ELECTRONIC DEPOSIT - DEPOSIT ADJUSTMENT</t>
  </si>
  <si>
    <t>ONLINE RETURN ITEM SUBSCRIPTION PER ITEM</t>
  </si>
  <si>
    <t>ONLINE RETURN ITEM RETRIEVAL-IMAGE</t>
  </si>
  <si>
    <t>ONLINE RETURN ITEM SUBSCRIPTION OPTIONAL DETAIL</t>
  </si>
  <si>
    <t>CASH VAULT ADJUSTMENT ADVICE - US MAIL</t>
  </si>
  <si>
    <t>DDA CHECKS PAID/ARP CHECK PAID - FULL RECON</t>
  </si>
  <si>
    <t>POSITIVE PAY CHECKS WITH NO ISSUE RECORD</t>
  </si>
  <si>
    <t>CHECK CASHED FOR NONACCT HOLDER</t>
  </si>
  <si>
    <t>ACH ONLINE RETURN SUBSCRIPTION-ACCOUNT</t>
  </si>
  <si>
    <t>ACH ONLINE RETURN SUBSCRIPTION - ITEM</t>
  </si>
  <si>
    <t>ACH ONLINE SUBSCRIPTION - ACCOUNT</t>
  </si>
  <si>
    <t>ACH ONLINE SUBSCRIPTION - ITEM</t>
  </si>
  <si>
    <t>ACH ONLINE FRAUD FILTER REVIEW - ITEM</t>
  </si>
  <si>
    <t>ACH NOC-INFORMATION REPORTING ADVICE</t>
  </si>
  <si>
    <t>WIRE OUT DOMESTIC - ONLINE</t>
  </si>
  <si>
    <t>WIRE BOOK TRANSFER - ONLINE</t>
  </si>
  <si>
    <t>ARP DATA QUERY REPORT/RETRIEVED ITEM</t>
  </si>
  <si>
    <t>ARP STMTS &amp; RPTS (CSV/EXCEL)/ITEM</t>
  </si>
  <si>
    <t>ONLINE WIRE TRANSFER DETAIL US ACCOUNT ITEM</t>
  </si>
  <si>
    <t>ONLINE SEARCH</t>
  </si>
  <si>
    <t>ANNUAL VOLUME</t>
  </si>
  <si>
    <t>UNIT OF MEASURE</t>
  </si>
  <si>
    <t>Envelope</t>
  </si>
  <si>
    <t>POSITIVE PAY EXCEPTION CHECKS RETURNED</t>
  </si>
  <si>
    <t>CASH VAULT CASH ONLY OR CHECK ONLY DEPOSIT</t>
  </si>
  <si>
    <t>15 0499</t>
  </si>
  <si>
    <t>ACH ORIGINATED - ADDENDA RECORD</t>
  </si>
  <si>
    <t>ACH UNIVERSAL PYMT ID CODE (UPIC) MTHLY BASE</t>
  </si>
  <si>
    <t>Item-Deposited Check</t>
  </si>
  <si>
    <t>Item-Debit</t>
  </si>
  <si>
    <t>Item-Credit</t>
  </si>
  <si>
    <t>Item-Payment</t>
  </si>
  <si>
    <t>Item-Return</t>
  </si>
  <si>
    <t>RDC DEPOSIT-DEPOSIT CREDITED</t>
  </si>
  <si>
    <t>RDC IMAGES RETRIEVED</t>
  </si>
  <si>
    <t>RDC REPORT PER ITEM</t>
  </si>
  <si>
    <t>RDC DISCRETIONARY DATA</t>
  </si>
  <si>
    <t>Item-Adjustment</t>
  </si>
  <si>
    <t>Item-Chargeback</t>
  </si>
  <si>
    <t>Item-Redeposit</t>
  </si>
  <si>
    <t>Item-Return Accessed</t>
  </si>
  <si>
    <t>Item-Image Retrieved</t>
  </si>
  <si>
    <t>Item-Field Loaded</t>
  </si>
  <si>
    <t>Per Notice</t>
  </si>
  <si>
    <t>Item-Deposits</t>
  </si>
  <si>
    <t>Item-Check Paid</t>
  </si>
  <si>
    <t>Item-Check Posted</t>
  </si>
  <si>
    <t>Item-Exception Returned</t>
  </si>
  <si>
    <t>Item-MICR Reject</t>
  </si>
  <si>
    <t>Item-Exception</t>
  </si>
  <si>
    <t>Item-Check No Issue</t>
  </si>
  <si>
    <t>Per Search</t>
  </si>
  <si>
    <t>Item-Renewal</t>
  </si>
  <si>
    <t>Per Confirmation</t>
  </si>
  <si>
    <t>Item-Check Cashed</t>
  </si>
  <si>
    <t>Per CD Setup</t>
  </si>
  <si>
    <t>Account/Product</t>
  </si>
  <si>
    <t>Per CD</t>
  </si>
  <si>
    <t>Item-Check Image</t>
  </si>
  <si>
    <t>Item-Paid</t>
  </si>
  <si>
    <t>Item-Manual Input</t>
  </si>
  <si>
    <t>Item-Check Transmitted</t>
  </si>
  <si>
    <t>Per Transmission</t>
  </si>
  <si>
    <t>Per Report</t>
  </si>
  <si>
    <t>Per Code</t>
  </si>
  <si>
    <t>Item-Addenda Record</t>
  </si>
  <si>
    <t>Item-Credit Posted</t>
  </si>
  <si>
    <t>Item-ACH Received</t>
  </si>
  <si>
    <t>Item-ACH Returned</t>
  </si>
  <si>
    <t>Per Advice</t>
  </si>
  <si>
    <t>Per Company ID</t>
  </si>
  <si>
    <t>Per File</t>
  </si>
  <si>
    <t>Item-Delete</t>
  </si>
  <si>
    <t>Item-Reversal</t>
  </si>
  <si>
    <t>Item-ACH Accessed</t>
  </si>
  <si>
    <t>Per Investigation</t>
  </si>
  <si>
    <t>Item-Review</t>
  </si>
  <si>
    <t>Per Email</t>
  </si>
  <si>
    <t>Per Wire Out</t>
  </si>
  <si>
    <t>Per Transfer</t>
  </si>
  <si>
    <t>Per Wire In</t>
  </si>
  <si>
    <t>Per PIN</t>
  </si>
  <si>
    <t>Item-Item Accessed</t>
  </si>
  <si>
    <t>Item-Item Reported</t>
  </si>
  <si>
    <t>Item-Record Loaded</t>
  </si>
  <si>
    <t>ELECTRONIC LOCKBOX SERVICES</t>
  </si>
  <si>
    <t>ELECTRONIC LOCKBOX PAYMENT</t>
  </si>
  <si>
    <t>ELECTRONIC LOCKBOX OPERATIONS MANUAL RETURN</t>
  </si>
  <si>
    <t>Per Transaction Loaded</t>
  </si>
  <si>
    <t>Item-Stored</t>
  </si>
  <si>
    <t>Item-Data Field</t>
  </si>
  <si>
    <t>Item-Check Deposited</t>
  </si>
  <si>
    <t>Monthly maintenance charge for DDA with non return of checks - one account statement included</t>
  </si>
  <si>
    <t>Monthly account maintenance fee for ZBA Master accounts.</t>
  </si>
  <si>
    <t>Monthly charge per subaccount.</t>
  </si>
  <si>
    <t>Per account charge for Zero and Target Balance accounts.</t>
  </si>
  <si>
    <t>Per item change for debit items, other than checks or drafts, posted to an account.</t>
  </si>
  <si>
    <t>For each deposit submitted through the RDC service, a charge of one will be made to the customer.</t>
  </si>
  <si>
    <t>A monthly fee charged for each logical electronic lockbox file generated daily for the customer</t>
  </si>
  <si>
    <t>BRANCH DEPOSIT
BRANCH/STORE/NIGHT DROP DEPOSIT</t>
  </si>
  <si>
    <t>Per deposit fee for deposits made in a branch/store or night depository by customer who do not use Deposit Post Verify.</t>
  </si>
  <si>
    <t>CASH DEPOSITED IN BRANCH
CASHDEP/$1 VERIFY AT TELLER WINDOW</t>
  </si>
  <si>
    <t>Charge for miscellaneous deposits not made through the vault or branch/store channels, i.e.: by mail.</t>
  </si>
  <si>
    <t>BRANCH DEPOSIT POST VERIFY
DISPOSABLE NIGHT BAGS NEXT DAY PROCESSING</t>
  </si>
  <si>
    <t>Night deposits made after 5pm Safekeeping - bag is processed the next morning</t>
  </si>
  <si>
    <t>POST VERIFY CASH DEP IN BRANCH
CASH DEPOSIT/$1 POST VERIFY IN STORE</t>
  </si>
  <si>
    <t>CASH ORDER FEE IN A BRANCH
CHANGE ORDER CHARGE-BRANCH/STORE</t>
  </si>
  <si>
    <t>A coin/currency order placed in a store/branch</t>
  </si>
  <si>
    <t>CURRENCY FURNISHED BY BRANCH
CURRENCY ORDERED/$1-BRANCH/STORE</t>
  </si>
  <si>
    <t>Currency furnished to customer by a branch. Billed on a per dollar furnished basis.</t>
  </si>
  <si>
    <t>Per roll de-wrapping fee for deposits containing coin rolls wrapped in paper or plastic</t>
  </si>
  <si>
    <t>Per order charge for a pre-defined currency/coin order with a set delivery schedule</t>
  </si>
  <si>
    <t>Per roll charge for individual rolls of coin furnished by the vault</t>
  </si>
  <si>
    <t>Currency furnished in straps of less than 100 bills of the same denomination by the vault. Billed on a per dollar furnished basis.</t>
  </si>
  <si>
    <t>RDC-DEPOSITED ITEM ON US
RDC DEPOSIT-ON US DEPOSIT ITEM</t>
  </si>
  <si>
    <t>DEPOSITED CHECKS
DEPOSITED CHECKS LOCAL</t>
  </si>
  <si>
    <t>Unencoded deposited checks drawn on banks in a local 'City' zone, as categorized by the Federal Reserve Bank - includes U.S. Treasury items and Postal Money Orders</t>
  </si>
  <si>
    <t>RDC DEPOSIT-DEPOSITED ITEM
RDC-NON BANK DEPOSIT ITEM</t>
  </si>
  <si>
    <t>Unencoded electronically deposited checks deposited via RDC drawn on banks in other parts of the U.S. outside the region where deposited.</t>
  </si>
  <si>
    <t>ELECTRONIC DEPOSIT-DEPOSITED ITEM
ELECTRONIC DEPOSIT-CHECK NON BANK</t>
  </si>
  <si>
    <t>Encoded electronically deposited checks deposited via Electronic Cash Letter drawn on banks in other parts of the U.S. outside the region where deposited.</t>
  </si>
  <si>
    <t>Charge for adjustment to file total of electronically deposited items.</t>
  </si>
  <si>
    <t>Per item charge for each deposited item returned</t>
  </si>
  <si>
    <t>Per item charge for each returned item that is redeposited</t>
  </si>
  <si>
    <t>Per item access charge for returned items accessed - Return Item Subscription.</t>
  </si>
  <si>
    <t>Online Returned Item Image Retrieval Fee. Is incurred each time a customer retrieves an image of a Returned Item from within online returned item services.</t>
  </si>
  <si>
    <t>Per field loaded charge for Optional Detail fields loaded.</t>
  </si>
  <si>
    <t>Monthly base fee to provide the consolidated posting of Returned Items regardless of how many sites support returns processing.</t>
  </si>
  <si>
    <t>Per adjustment charge for each adjustment made to depository account when verified cash total does not equal the declared cash total on deposit ticket.</t>
  </si>
  <si>
    <t>ADJUSTMENT FOR CASH DEPOSITED IN BRANCH
DEPOSIT CORRECTION-BRANCH</t>
  </si>
  <si>
    <t>Fee charged when customer deposit is inaccurate and branch makes corrections</t>
  </si>
  <si>
    <t>Adjustment Notices report for relationship reporting by US mail. Cash Vault adjustment notices provide a detailed listing of adjustments for assigned customer relationships.</t>
  </si>
  <si>
    <t>Per item charge for reconciliation of deposits and deposit related transactions from multiple locations to a single account.</t>
  </si>
  <si>
    <t>Monthly fee per account for Positive Pay service with payee validation.</t>
  </si>
  <si>
    <t>Per check charge for each check posted to account with payee validation services.</t>
  </si>
  <si>
    <t>Per item charge for Positive Pay exception returned per customer request - includes stale-dated items that have been returned</t>
  </si>
  <si>
    <t>Monthly per account fee when accounts are setup for the Payment Authorization Max Check $ option.</t>
  </si>
  <si>
    <t>Charge for providing fraud control service setting maximum check cashing dollar thresholds at the Stores.</t>
  </si>
  <si>
    <t>Charge for providing fraud control service disallowing over the counter withdrawals at the Stores.</t>
  </si>
  <si>
    <t>Charge for providing fraud control service disallowing cashing of checks to individuals at the Stores.</t>
  </si>
  <si>
    <t>Charge for processing up to and including 1% of the checks presented for payment that require special handling due to insufficient MICR line integrity.</t>
  </si>
  <si>
    <t>Per item fee for maintaining items beyond 60 days that have been paid with no issue information provided by the customer.</t>
  </si>
  <si>
    <t>Charge for positive pay checks that are presented without matching issue information on file.</t>
  </si>
  <si>
    <t>Per item charge for automated stop payment renewal on DDA, ARP or Controlled Disbursement account.</t>
  </si>
  <si>
    <t>Per item charge for IPP Images retrieved via the bank's online system.</t>
  </si>
  <si>
    <t>Fixed monthly maintenance charge per CD setup on bank's paid check image media.</t>
  </si>
  <si>
    <t>Charge for each image retrieved from the bank's image database and delivered online &lt; 90 days old.</t>
  </si>
  <si>
    <t>Charge for each image viewed on -line from the bank's image archive older than 90 days</t>
  </si>
  <si>
    <t>Charge for each image retrieved on-line via RDC system.</t>
  </si>
  <si>
    <t>Charge for each CD ROM produced per CD - may contain more than one account depending on volume and customer setup. Paid Checks.</t>
  </si>
  <si>
    <t>The charge for creating an image of each physical item requested by the customer - includes indexing by the basic MICR fields as well as posting date. Paid Checks.</t>
  </si>
  <si>
    <t>Monthly charge per account for providing full reconciliation services</t>
  </si>
  <si>
    <t>Monthly charge per account for providing partial reconciliation and reporting services</t>
  </si>
  <si>
    <t>Charge for each paid item included on a paid-item data transmission (plus fixed fee).</t>
  </si>
  <si>
    <t>ONLINE CHECK ISSUES-ITEM
ARP REGISTER INPUT ONLINE-ITEM</t>
  </si>
  <si>
    <t>Per item charge for ARP registers manually entered or imported via the bank's online system.</t>
  </si>
  <si>
    <t>Per item charge for the receipt and posting of check issue data received via data transmission</t>
  </si>
  <si>
    <t>Per direct transmission or NDM transmittal charge for delivery of check reconcilement information to customers</t>
  </si>
  <si>
    <t>Monthly base fee per account for receiving the ARP statement delivered via bank's online system.</t>
  </si>
  <si>
    <t>Per item fee for maintaining issue records that remain outstanding after 60 days.</t>
  </si>
  <si>
    <t>Monthly maintenance fee for EPN's (Electronic Payment Network) Universal Payment Identification Code (UPIC) service.</t>
  </si>
  <si>
    <t>Per item charge for originated ACH transit one day items.</t>
  </si>
  <si>
    <t>Per item charge for originated ACH transit two day items.</t>
  </si>
  <si>
    <t>Per item charge for remittance data on originated ACH addenda records</t>
  </si>
  <si>
    <t>Per item charge for electronic and non-paper credits posted.</t>
  </si>
  <si>
    <t>Per item charged for ACH received item (credit and debit)</t>
  </si>
  <si>
    <t>Per item charge for ACH return items - information reporting and transmission reporting advice</t>
  </si>
  <si>
    <t>Per item charge for ACH administrative return items - information reporting reporting advice</t>
  </si>
  <si>
    <t>Per item charge for generated ACH Notice of Change - information reporting advice</t>
  </si>
  <si>
    <t>Monthly Maintenance Charge per ACH Company ID for ACH Return and Notification of change reporting in the ACH Return subscription.</t>
  </si>
  <si>
    <t>Per item charge for ACH return and notification of change reporting in the ACH Return Subscription</t>
  </si>
  <si>
    <t>Per file charge for ACH transmission input</t>
  </si>
  <si>
    <t>Monthly maintenance charge per account and/or ACH File ID/Customer ID in the ACH subscription.</t>
  </si>
  <si>
    <t>Per item access charge for ACH detail records (transactions) reported on any report in the ACH Subscription.</t>
  </si>
  <si>
    <t>Monthly base charge for ACH Fraud Filter Review Service.</t>
  </si>
  <si>
    <t>Monthly base charge for online ACH Fraud Filter Stop Service.</t>
  </si>
  <si>
    <t>Monthly base charge for debit filter stop service (credit and/or debit filter).</t>
  </si>
  <si>
    <t>Per item charge for online Fraud Filter Review Items (cr / dr)</t>
  </si>
  <si>
    <t>Per item charge for non bank generated ACH Notice of Change - information reporting advice</t>
  </si>
  <si>
    <t>Per transmission charge for outgoing transmissions. Excludes VAN's.</t>
  </si>
  <si>
    <t>Per wire charge for incoming domestic wires. (See separate element for incoming drawdown response wire DDAES078.)</t>
  </si>
  <si>
    <t>Monthly per account maintenance fee for voice wire customers.</t>
  </si>
  <si>
    <t>Monthly maintenance fee per PIN set up for voice wire customers on the Money Transfer System.</t>
  </si>
  <si>
    <t>Treasury Information Reporting (TIR) ARP will allow user to download the ARP report in different output formats. Monthly base charges per account that are authorized for the services.</t>
  </si>
  <si>
    <t>Monthly account maintenance charge for the Intraday Subscription.</t>
  </si>
  <si>
    <t>Outbound notification service of the bank's online system. Items reported are delivered in a text message via e-mail.</t>
  </si>
  <si>
    <t>ONLINE PREVIOUS DAY REPORTING ITEMS LOADED
ONLINE PREVIOUS DAY SUBSCRIPTION DETAIL ITEM</t>
  </si>
  <si>
    <t>Per item charge for previous day subscription detail records loaded.</t>
  </si>
  <si>
    <t>Treasury Information Reporting (TIR) ARP report spreadsheet output per transaction loaded.</t>
  </si>
  <si>
    <t>ONLINE INTRADAY REPORTING ITEMS REPORTED
ONLINE INTRADAY SUBSCRIPTION - ITEM</t>
  </si>
  <si>
    <t>Per detail item reported charge for Intraday Subscription</t>
  </si>
  <si>
    <t>INFO REPORTING HISTORY STORAGE 120
ELECTRONIC WINDOW EXTENDED STORAGE 120</t>
  </si>
  <si>
    <t>Capture charges daily per item for extended storage for a period of 120 days for Previous Day Balances and Transactions Detail and Intraday Transaction</t>
  </si>
  <si>
    <t>Canadian Deposit Item</t>
  </si>
  <si>
    <t>Monthly maintenance charge per account for previous day reporting of bank and domestic data exchange accounts.</t>
  </si>
  <si>
    <t>Book transfer between accounts via online wires within a customer's linked accounts (templated and non-templated wires--settles to a DDA or GL.</t>
  </si>
  <si>
    <t>Cash deposited in branch/store verified by teller in the presence of the customer. Billed per dollar deposited basis.</t>
  </si>
  <si>
    <t>Cash deposited in branch in a dual pouch deposit bag. Cash post verified in vault, not in presence of customer. Deposit ranging up to $1,499.99.</t>
  </si>
  <si>
    <t>Cash deposited in branch in a dual pouch deposit bag. Cash post verified after customer leaves. Billed on per dollar deposited basis.</t>
  </si>
  <si>
    <t>Processing and verification charge for currency/coin deposited in cash vault. Billed per dollar deposited basis.</t>
  </si>
  <si>
    <t>Currency furnished in straps of 100 bills of the same denomination by vault. Billed per dollar furnished basis.</t>
  </si>
  <si>
    <t>Unencoded deposited checks drawn on-us in the state or on the regional legal entity where deposit is made, or on the National Bank 1210-0024-8 routing/transit number</t>
  </si>
  <si>
    <t>Electronically deposited checks drawn on-us in the state or regional legal entity where deposit is made, or on National Bank 1210-0024-8 routing/transit number via RDC.</t>
  </si>
  <si>
    <t>Electronically deposited checks drawn on-us in the state or regional legal entity where deposit is made, or on National Bank 1210-0024-8 routing/transit number via ECL.</t>
  </si>
  <si>
    <t>Returned items special processing instructions including Individual Debits, Alternate Charge Account, Alternate Mailing Address, Courier P/u, and/or Overnight Mail.</t>
  </si>
  <si>
    <t>Charge for return item special instructions including Individual Debits, Alternate Charge Account, Alternate Mailing Address, Courier P/U, and/or Overnight Mail.</t>
  </si>
  <si>
    <t>Per item charge for checks or drafts presented for payment on an account, including checks that are presented electronically.</t>
  </si>
  <si>
    <t>Charge for each ARP report produced that is not contained in the standard statement package.</t>
  </si>
  <si>
    <t>Outgoing domestic wire initiated online (templated and non-templated) settles to a DDA or GL. Includes book transfers from an account not in same family as the credit account.</t>
  </si>
  <si>
    <t>Information Reporting ARP will allow users to perform data query for specific data types and get a response back. Monthly base charge per account authorized for the service.</t>
  </si>
  <si>
    <t>Charge for each item on a report pulled on the RDC service, a volume of one will be made.</t>
  </si>
  <si>
    <t>Information Reporting (TIR) ARP will allow user to perform data query for specific data type and get a response back. Per transaction charge for specific data query performed.</t>
  </si>
  <si>
    <t>For each record of discretionary data submitted to the bank for reporting through RDC, a charge of one will be made to the customer.</t>
  </si>
  <si>
    <t>SERVICE DEFINITION</t>
  </si>
  <si>
    <t>$1</t>
  </si>
  <si>
    <t>Item-Issue &gt; 60 Days</t>
  </si>
  <si>
    <t>Item-ACH
one day</t>
  </si>
  <si>
    <t>Item-ACH
two day</t>
  </si>
  <si>
    <t>Item-ACH
same day</t>
  </si>
  <si>
    <t>$1,000</t>
  </si>
  <si>
    <t>Monthly assessment on the company's monthly average ledger balance in interest bearing (IB) accounts. Assessed on per thousand dollar basis.</t>
  </si>
  <si>
    <t>ELECTRONIC LOCKBOX DAILY DETAIL REPORT-MTHLY BASE
(1 Account x 12 Months)</t>
  </si>
  <si>
    <t>ELECTRONIC LOCKBOX MONTHLY MAINT
(W/CROSS REFERENCE)
(1 Account x 12 Months)</t>
  </si>
  <si>
    <t>POSITIVE PAY (W/PAYEE VALIDATION) MTHLY BASE
(6 Accounts x 12 Months)</t>
  </si>
  <si>
    <t>ARP MONTHLY BASE - PARTIAL
(1 Account x 12 Months)</t>
  </si>
  <si>
    <t>Account/File ID</t>
  </si>
  <si>
    <t>ACH ONLINE FRAUD FILTER REVIEW MTHLY BASE
(3 Accounts x 12 Months)</t>
  </si>
  <si>
    <t>TOTAL ANNUAL ANALYZED CHARGES</t>
  </si>
  <si>
    <t>ADDITIONAL SERVICES NOT LISTED ABOVE (ADD ADDITIONAL ROWS AS NEEDED)</t>
  </si>
  <si>
    <t>Cash Vault base fee assessed per account. Per vault profile (location) active in the billing period.</t>
  </si>
  <si>
    <t>Monthly maintenance charge per account for Return Item reporting in the Return Item subscription. Service for reporting returns online.</t>
  </si>
  <si>
    <t>Online Returned Item Service Base monthly fee. Monthly fee charged to customers that use Online Returned Item Services. View return images online.</t>
  </si>
  <si>
    <t>Company ID</t>
  </si>
  <si>
    <t>Reporting per account to view wire details online. See 35 0402 for Clerk Accounts.</t>
  </si>
  <si>
    <t>ONLINE WIRE TRANSFER DETAIL US ACCT MTHLY BASE
(6 Accounts x 12 Months)</t>
  </si>
  <si>
    <t>Reporting per account to view wire details online. See 40 0003 for BOCC Accounts.</t>
  </si>
  <si>
    <t>For each account set up for the RDC service, a volume of one will be made to the customer. Parent &amp; SubAccounts</t>
  </si>
  <si>
    <t>Item - Item Retrieved</t>
  </si>
  <si>
    <t>ZERO BALANCE MASTER ACCOUNT MAINTENANCE
(1 Account x 12 Months)</t>
  </si>
  <si>
    <t>SUBACCOUNT MAINTENANCE
(0 Accounts x 12 Months)</t>
  </si>
  <si>
    <t>ZERO BALANCE MONTHLY BASE
(5 Accounts x 12 Months)</t>
  </si>
  <si>
    <t>ARP MONTHLY BASE - FULL
(4 Accounts x 12 Months)</t>
  </si>
  <si>
    <t>ONLINE PREV DAY REPORTING MAINTENANCE
ONLINE PREVIOUS DAY SUBSCRIPTION MTHLY BASE
(15 Accounts x 12 Months)</t>
  </si>
  <si>
    <t>ONLINE RETURN ITEM SERVICE MTHLY BASE
(12 Accounts x 12 Months)</t>
  </si>
  <si>
    <t>ONLINE RETURN ITEM SUBSCRIPTION PER ACCOUNT
(11 Accounts x 12 Months)</t>
  </si>
  <si>
    <t>RETURN ITEM SPECIAL INSTRUCTION MTHLY BASE
(3 Accounts x 12 Months)</t>
  </si>
  <si>
    <t>PAYMENT AUTHORIZATION MAX CHECK MTHLY BASE
(5 Accounts x 12 Months)</t>
  </si>
  <si>
    <t>CHECK CASHING THRESHOLD MTHLY BASE
(5 Accounts x 12 Months)</t>
  </si>
  <si>
    <t>OTC DEBIT BLOCK MONTHLY BASE
(5 Accounts x 12 Months)</t>
  </si>
  <si>
    <t>CHECKS PAY TO INDIVIDUAL BLOCK MTHLY BASE
(5 Accounts x 12 Months)</t>
  </si>
  <si>
    <t>PRINTING &amp; SUPPLIES-VENDOR
(DEPOSIT SLIPS, ENDORSEMENT STAMPS, DEPOSIT BAGS)</t>
  </si>
  <si>
    <t>Per Item</t>
  </si>
  <si>
    <t>IFI MAINTENANCE PER PRODUCT
(2 Accounts x 12 Months)</t>
  </si>
  <si>
    <t xml:space="preserve">ARP ONLINE STATEMENT MONTHLY BASE
</t>
  </si>
  <si>
    <t>ONLINE ARP STMT &amp; RPTS MONTHLY BASE
(6 Accounts x 12 Months)</t>
  </si>
  <si>
    <t>Monthly base charge for ACH services billed per ACH company ID. 5 BOCC + 4 CCC NACHA files.</t>
  </si>
  <si>
    <t>ACH MONTHLY BASE
(9 x 12 Months)</t>
  </si>
  <si>
    <t>ACH FUTURE DATED ITEM</t>
  </si>
  <si>
    <t>Item-ACH
Future</t>
  </si>
  <si>
    <t>ACH RETURN ITEM-MANUAL</t>
  </si>
  <si>
    <t>ACH RETURN ADMIN -MANUAL</t>
  </si>
  <si>
    <t>Per item charge for manual ACH return items - information reporting and transmission reporting advice</t>
  </si>
  <si>
    <t>Per item charge for manual ACH administrative return items - information reporting reporting advice</t>
  </si>
  <si>
    <t>ACH ONLINE FRAUD FILTER STOP MTHLY BASE
(4 Accounts x 12 Months)</t>
  </si>
  <si>
    <t>ACH FRAUD FILTER STOP MTHLY BASE
ACH FRAUD FILETER STOP MTHLY BASE-FAX
(4 Accounts x 12 Months)</t>
  </si>
  <si>
    <t>ONLINE EDI PMT DETAIL SUBSCRIPTION MTHLY BASE
(2 Accounts x 12 Months)</t>
  </si>
  <si>
    <t>E-BOX MONTHLY MAINTENANCE (W/ CROSS REF)</t>
  </si>
  <si>
    <t>E-BOX PER TRANSMISSION</t>
  </si>
  <si>
    <t>RECEIVABLES MANAGER MONTHLY BASE</t>
  </si>
  <si>
    <t>EDI PAYMENT DETAIL-ITEM</t>
  </si>
  <si>
    <t>EDI PAYMENT DETAIL-ADDENDA ITEM</t>
  </si>
  <si>
    <t>WIRE DETAIL REPORT SUBSCRIPTION - ACCOUNT</t>
  </si>
  <si>
    <t>WIRE SECURITY PIN MONTHLY BASE
(3 PIN x 12 Months)</t>
  </si>
  <si>
    <t>WIRE MONTHLY DDA BASE - VOICE
(2 Accounts x 12 Months)</t>
  </si>
  <si>
    <t>WIRE OUT USA ACCT-RETURNED TO CUSTOMER</t>
  </si>
  <si>
    <t xml:space="preserve">PREVIOUS DAY ONLINE REPORTING PER ACCOUNT
</t>
  </si>
  <si>
    <t>DESKTOP DEPOSIT REPORT PER ITEM</t>
  </si>
  <si>
    <t xml:space="preserve">CURRENT DAY ONLINE REPORTING PER ACCOUNT
</t>
  </si>
  <si>
    <t xml:space="preserve">RDC MONTHLY BASE
</t>
  </si>
  <si>
    <t xml:space="preserve">ARP STMTS &amp; RPTS (CSV/EXCEL) BASE
</t>
  </si>
  <si>
    <t>40 0832</t>
  </si>
  <si>
    <t>WIRE TEMPLATE ONLINE</t>
  </si>
  <si>
    <t>40 0058</t>
  </si>
  <si>
    <t>WIRE TRANSFER REPORT PER ITEM</t>
  </si>
  <si>
    <t>40 0222</t>
  </si>
  <si>
    <t>40 0425</t>
  </si>
  <si>
    <t>PREVIOUS DAY REPORTING ITEMS LOADED</t>
  </si>
  <si>
    <t>40 0275</t>
  </si>
  <si>
    <t>INTRADAY REPORTING ITEMS</t>
  </si>
  <si>
    <t>40 0225</t>
  </si>
  <si>
    <t>ARP STMTS &amp; RPTS (CSV/EXCEL)/BASE</t>
  </si>
  <si>
    <t>Treasury Information Reporting (TIR) ARP report spreadsheet output per account loaded.</t>
  </si>
  <si>
    <t>40 0221</t>
  </si>
  <si>
    <t>Per Transaction</t>
  </si>
  <si>
    <t>BAI MONTHLY BASE</t>
  </si>
  <si>
    <t>BAI TRANSACTIONS REPORTED</t>
  </si>
  <si>
    <t>40 0002</t>
  </si>
  <si>
    <t>ONLINE INTRADAY REPORTING MAINTENANCE
ONLINE INTRADAY SUBSCRIPTION MONTHLY BASE
(15 Accounts x 12 Months)</t>
  </si>
  <si>
    <t>ARP DATA QUERY REPORT MTHLY BASE
(5 Accounts x 12 Months)</t>
  </si>
  <si>
    <t>DESKTOP DEPOSIT REPORT MONTHLY BASE
(1 Account x 12 Months)</t>
  </si>
  <si>
    <t>ACCOUNT MAINTENANCE
(15 Accounts x 12 Months)</t>
  </si>
  <si>
    <t>RETURN ITEM CONSOLIDATE POST MONTHLY BASE
(1 Account x 12 Months)</t>
  </si>
  <si>
    <t>CHECK DEPOSIT ADJUSTMENT</t>
  </si>
  <si>
    <t>01 0610</t>
  </si>
  <si>
    <t>E-BOX DAILY DETAIL REPORT PER PAGE</t>
  </si>
  <si>
    <t>05 0310</t>
  </si>
  <si>
    <t>Per Page</t>
  </si>
  <si>
    <t>15 0401</t>
  </si>
  <si>
    <t>POSITIVE PAY VERIFICATION CALL-CASHED</t>
  </si>
  <si>
    <t>Per Call</t>
  </si>
  <si>
    <t>20 0210</t>
  </si>
  <si>
    <t>ARP MANUAL INPUT ISSUE INFO-ITEM</t>
  </si>
  <si>
    <t>Per item charge for the receipt and posting of check issue data received via manual input</t>
  </si>
  <si>
    <t>ACH COID DELETE EXEMPT SURCHARGE</t>
  </si>
  <si>
    <t>Per Surcharge</t>
  </si>
  <si>
    <t>25 0220</t>
  </si>
  <si>
    <t>ACH RECEIVED ADDENDA</t>
  </si>
  <si>
    <t>Per item charged for ACH addenda received (credit and debit)</t>
  </si>
  <si>
    <t>25 1052</t>
  </si>
  <si>
    <t>Item-Stop</t>
  </si>
  <si>
    <t>Per item charge for online Fraud Filter Stop Items (cr / dr)</t>
  </si>
  <si>
    <t>ACH ONLINE FRAUD FILTER STOP -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</si>
</sst>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###0.000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43" fontId="3" fillId="0" borderId="1" xfId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/>
    </xf>
    <xf numFmtId="0" fontId="3" fillId="2" borderId="5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43" fontId="4" fillId="2" borderId="6" xfId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vertical="top" wrapText="1"/>
    </xf>
    <xf numFmtId="43" fontId="3" fillId="2" borderId="3" xfId="1" applyFont="1" applyFill="1" applyBorder="1" applyAlignment="1" applyProtection="1">
      <alignment horizontal="left" vertical="top"/>
    </xf>
    <xf numFmtId="43" fontId="3" fillId="2" borderId="4" xfId="1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left" vertical="top" wrapText="1"/>
    </xf>
    <xf numFmtId="41" fontId="4" fillId="0" borderId="1" xfId="1" applyNumberFormat="1" applyFont="1" applyBorder="1" applyAlignment="1" applyProtection="1">
      <alignment vertical="top"/>
    </xf>
    <xf numFmtId="49" fontId="4" fillId="0" borderId="1" xfId="1" applyNumberFormat="1" applyFont="1" applyBorder="1" applyAlignment="1" applyProtection="1">
      <alignment vertical="top" wrapText="1"/>
    </xf>
    <xf numFmtId="164" fontId="4" fillId="0" borderId="1" xfId="0" applyNumberFormat="1" applyFont="1" applyBorder="1" applyAlignment="1" applyProtection="1">
      <alignment horizontal="right" vertical="top"/>
      <protection locked="0"/>
    </xf>
    <xf numFmtId="43" fontId="4" fillId="0" borderId="1" xfId="1" applyFont="1" applyBorder="1" applyAlignment="1" applyProtection="1">
      <alignment horizontal="right" vertical="top"/>
    </xf>
    <xf numFmtId="0" fontId="5" fillId="0" borderId="1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/>
    </xf>
    <xf numFmtId="41" fontId="4" fillId="2" borderId="3" xfId="1" applyNumberFormat="1" applyFont="1" applyFill="1" applyBorder="1" applyAlignment="1" applyProtection="1">
      <alignment vertical="top"/>
    </xf>
    <xf numFmtId="49" fontId="4" fillId="2" borderId="3" xfId="1" applyNumberFormat="1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3" applyFont="1" applyBorder="1" applyAlignment="1" applyProtection="1">
      <alignment horizontal="left" vertical="top" wrapText="1"/>
    </xf>
    <xf numFmtId="41" fontId="4" fillId="0" borderId="1" xfId="1" applyNumberFormat="1" applyFont="1" applyBorder="1" applyAlignment="1" applyProtection="1">
      <alignment vertical="top" wrapText="1"/>
    </xf>
    <xf numFmtId="41" fontId="4" fillId="2" borderId="3" xfId="1" applyNumberFormat="1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41" fontId="4" fillId="0" borderId="1" xfId="1" applyNumberFormat="1" applyFont="1" applyFill="1" applyBorder="1" applyAlignment="1" applyProtection="1">
      <alignment vertical="top" wrapText="1"/>
    </xf>
    <xf numFmtId="49" fontId="4" fillId="0" borderId="1" xfId="1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 applyProtection="1">
      <alignment horizontal="right" vertical="top"/>
    </xf>
    <xf numFmtId="41" fontId="4" fillId="0" borderId="1" xfId="1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right" vertical="top"/>
    </xf>
    <xf numFmtId="43" fontId="4" fillId="0" borderId="1" xfId="1" applyFont="1" applyFill="1" applyBorder="1" applyAlignment="1" applyProtection="1">
      <alignment horizontal="right" vertical="top"/>
    </xf>
    <xf numFmtId="0" fontId="4" fillId="0" borderId="0" xfId="0" applyFont="1" applyFill="1" applyAlignment="1" applyProtection="1">
      <alignment vertical="top"/>
    </xf>
    <xf numFmtId="0" fontId="4" fillId="2" borderId="3" xfId="0" applyFont="1" applyFill="1" applyBorder="1" applyAlignment="1" applyProtection="1">
      <alignment horizontal="left" vertical="top"/>
    </xf>
    <xf numFmtId="43" fontId="4" fillId="2" borderId="3" xfId="1" applyFont="1" applyFill="1" applyBorder="1" applyAlignment="1" applyProtection="1">
      <alignment horizontal="left" vertical="top"/>
    </xf>
    <xf numFmtId="43" fontId="4" fillId="2" borderId="4" xfId="1" applyFont="1" applyFill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43" fontId="4" fillId="2" borderId="3" xfId="1" applyFont="1" applyFill="1" applyBorder="1" applyAlignment="1" applyProtection="1">
      <alignment horizontal="right" vertical="top"/>
    </xf>
    <xf numFmtId="43" fontId="4" fillId="2" borderId="4" xfId="1" applyFont="1" applyFill="1" applyBorder="1" applyAlignment="1" applyProtection="1">
      <alignment horizontal="right" vertical="top"/>
    </xf>
    <xf numFmtId="164" fontId="4" fillId="0" borderId="1" xfId="0" applyNumberFormat="1" applyFont="1" applyFill="1" applyBorder="1" applyAlignment="1" applyProtection="1">
      <alignment horizontal="right" vertical="top"/>
      <protection locked="0"/>
    </xf>
    <xf numFmtId="49" fontId="4" fillId="0" borderId="1" xfId="1" applyNumberFormat="1" applyFont="1" applyBorder="1" applyAlignment="1" applyProtection="1">
      <alignment vertical="top"/>
    </xf>
    <xf numFmtId="49" fontId="4" fillId="2" borderId="3" xfId="1" applyNumberFormat="1" applyFont="1" applyFill="1" applyBorder="1" applyAlignment="1" applyProtection="1">
      <alignment vertical="top"/>
    </xf>
    <xf numFmtId="43" fontId="4" fillId="0" borderId="1" xfId="1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top"/>
    </xf>
    <xf numFmtId="0" fontId="4" fillId="0" borderId="7" xfId="0" applyFont="1" applyBorder="1" applyAlignment="1" applyProtection="1">
      <alignment horizontal="left" vertical="top" wrapText="1"/>
    </xf>
    <xf numFmtId="41" fontId="4" fillId="0" borderId="7" xfId="1" applyNumberFormat="1" applyFont="1" applyBorder="1" applyAlignment="1" applyProtection="1">
      <alignment vertical="top"/>
    </xf>
    <xf numFmtId="49" fontId="4" fillId="0" borderId="7" xfId="1" applyNumberFormat="1" applyFont="1" applyBorder="1" applyAlignment="1" applyProtection="1">
      <alignment vertical="top" wrapText="1"/>
    </xf>
    <xf numFmtId="164" fontId="4" fillId="0" borderId="7" xfId="0" applyNumberFormat="1" applyFont="1" applyBorder="1" applyAlignment="1" applyProtection="1">
      <alignment horizontal="right" vertical="top"/>
      <protection locked="0"/>
    </xf>
    <xf numFmtId="43" fontId="4" fillId="0" borderId="7" xfId="1" applyFont="1" applyBorder="1" applyAlignment="1" applyProtection="1">
      <alignment horizontal="right" vertical="top"/>
    </xf>
    <xf numFmtId="0" fontId="5" fillId="0" borderId="7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 wrapText="1"/>
      <protection locked="0"/>
    </xf>
    <xf numFmtId="41" fontId="4" fillId="0" borderId="7" xfId="1" applyNumberFormat="1" applyFont="1" applyBorder="1" applyAlignment="1" applyProtection="1">
      <alignment vertical="top"/>
      <protection locked="0"/>
    </xf>
    <xf numFmtId="49" fontId="4" fillId="0" borderId="7" xfId="1" applyNumberFormat="1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right" vertical="top"/>
    </xf>
    <xf numFmtId="0" fontId="7" fillId="0" borderId="9" xfId="0" applyFont="1" applyBorder="1" applyAlignment="1" applyProtection="1">
      <alignment horizontal="right" vertical="top"/>
    </xf>
    <xf numFmtId="49" fontId="7" fillId="0" borderId="9" xfId="0" applyNumberFormat="1" applyFont="1" applyBorder="1" applyAlignment="1" applyProtection="1">
      <alignment horizontal="right" vertical="top" wrapText="1"/>
    </xf>
    <xf numFmtId="43" fontId="7" fillId="0" borderId="9" xfId="1" applyFont="1" applyBorder="1" applyAlignment="1" applyProtection="1">
      <alignment horizontal="right" vertical="top"/>
    </xf>
    <xf numFmtId="0" fontId="4" fillId="0" borderId="10" xfId="0" applyFont="1" applyFill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 vertical="top"/>
    </xf>
    <xf numFmtId="49" fontId="7" fillId="0" borderId="0" xfId="0" applyNumberFormat="1" applyFont="1" applyBorder="1" applyAlignment="1" applyProtection="1">
      <alignment horizontal="right" vertical="top" wrapText="1"/>
    </xf>
    <xf numFmtId="43" fontId="7" fillId="0" borderId="0" xfId="1" applyFont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 vertical="top"/>
    </xf>
    <xf numFmtId="49" fontId="4" fillId="0" borderId="0" xfId="0" applyNumberFormat="1" applyFont="1" applyBorder="1" applyAlignment="1" applyProtection="1">
      <alignment vertical="top" wrapText="1"/>
    </xf>
    <xf numFmtId="43" fontId="4" fillId="0" borderId="0" xfId="1" applyFont="1" applyBorder="1" applyAlignment="1" applyProtection="1">
      <alignment vertical="top"/>
    </xf>
    <xf numFmtId="3" fontId="4" fillId="0" borderId="0" xfId="0" applyNumberFormat="1" applyFont="1" applyBorder="1" applyAlignment="1" applyProtection="1">
      <alignment horizontal="right" vertical="top"/>
    </xf>
    <xf numFmtId="3" fontId="4" fillId="0" borderId="0" xfId="0" applyNumberFormat="1" applyFont="1" applyBorder="1" applyAlignment="1" applyProtection="1">
      <alignment vertical="top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61"/>
  <sheetViews>
    <sheetView showGridLines="0" tabSelected="1" view="pageLayout" zoomScale="136" zoomScaleNormal="100" zoomScalePageLayoutView="136" workbookViewId="0"/>
  </sheetViews>
  <sheetFormatPr defaultColWidth="9.140625" defaultRowHeight="12.75" x14ac:dyDescent="0.2"/>
  <cols>
    <col min="1" max="1" width="42.28515625" style="70" customWidth="1"/>
    <col min="2" max="2" width="7.42578125" style="70" customWidth="1"/>
    <col min="3" max="3" width="12.42578125" style="70" customWidth="1"/>
    <col min="4" max="4" width="11.7109375" style="72" customWidth="1"/>
    <col min="5" max="5" width="10.7109375" style="70" customWidth="1"/>
    <col min="6" max="6" width="13.5703125" style="73" customWidth="1"/>
    <col min="7" max="7" width="50.7109375" style="69" customWidth="1"/>
    <col min="8" max="8" width="9.140625" style="12"/>
    <col min="9" max="9" width="12.42578125" style="12" bestFit="1" customWidth="1"/>
    <col min="10" max="13" width="9.140625" style="12"/>
    <col min="14" max="14" width="10" style="12" bestFit="1" customWidth="1"/>
    <col min="15" max="16384" width="9.140625" style="12"/>
  </cols>
  <sheetData>
    <row r="1" spans="1:7" s="5" customFormat="1" ht="25.5" x14ac:dyDescent="0.2">
      <c r="A1" s="1" t="s">
        <v>0</v>
      </c>
      <c r="B1" s="2" t="s">
        <v>1</v>
      </c>
      <c r="C1" s="2" t="s">
        <v>207</v>
      </c>
      <c r="D1" s="3" t="s">
        <v>208</v>
      </c>
      <c r="E1" s="2" t="s">
        <v>2</v>
      </c>
      <c r="F1" s="4" t="s">
        <v>143</v>
      </c>
      <c r="G1" s="1" t="s">
        <v>400</v>
      </c>
    </row>
    <row r="2" spans="1:7" x14ac:dyDescent="0.2">
      <c r="A2" s="6" t="s">
        <v>4</v>
      </c>
      <c r="B2" s="7" t="s">
        <v>3</v>
      </c>
      <c r="C2" s="8"/>
      <c r="D2" s="9"/>
      <c r="E2" s="7" t="s">
        <v>3</v>
      </c>
      <c r="F2" s="10"/>
      <c r="G2" s="11"/>
    </row>
    <row r="3" spans="1:7" ht="38.25" x14ac:dyDescent="0.2">
      <c r="A3" s="13" t="s">
        <v>5</v>
      </c>
      <c r="B3" s="13" t="s">
        <v>6</v>
      </c>
      <c r="C3" s="14">
        <v>962506.08000000007</v>
      </c>
      <c r="D3" s="15" t="s">
        <v>406</v>
      </c>
      <c r="E3" s="16">
        <v>0</v>
      </c>
      <c r="F3" s="17">
        <f>C3*E3</f>
        <v>0</v>
      </c>
      <c r="G3" s="18" t="s">
        <v>407</v>
      </c>
    </row>
    <row r="4" spans="1:7" x14ac:dyDescent="0.2">
      <c r="A4" s="19" t="s">
        <v>7</v>
      </c>
      <c r="B4" s="20" t="s">
        <v>3</v>
      </c>
      <c r="C4" s="21"/>
      <c r="D4" s="22"/>
      <c r="E4" s="20" t="s">
        <v>3</v>
      </c>
      <c r="F4" s="10"/>
      <c r="G4" s="23" t="s">
        <v>3</v>
      </c>
    </row>
    <row r="5" spans="1:7" ht="25.5" x14ac:dyDescent="0.2">
      <c r="A5" s="13" t="s">
        <v>487</v>
      </c>
      <c r="B5" s="13" t="s">
        <v>10</v>
      </c>
      <c r="C5" s="14">
        <v>180</v>
      </c>
      <c r="D5" s="15" t="s">
        <v>144</v>
      </c>
      <c r="E5" s="16">
        <v>0</v>
      </c>
      <c r="F5" s="17">
        <f t="shared" ref="F5:F11" si="0">C5*E5</f>
        <v>0</v>
      </c>
      <c r="G5" s="24" t="s">
        <v>279</v>
      </c>
    </row>
    <row r="6" spans="1:7" ht="25.5" x14ac:dyDescent="0.2">
      <c r="A6" s="13" t="s">
        <v>425</v>
      </c>
      <c r="B6" s="13" t="s">
        <v>9</v>
      </c>
      <c r="C6" s="14">
        <v>12</v>
      </c>
      <c r="D6" s="15" t="s">
        <v>144</v>
      </c>
      <c r="E6" s="16">
        <v>0</v>
      </c>
      <c r="F6" s="17">
        <f t="shared" si="0"/>
        <v>0</v>
      </c>
      <c r="G6" s="24" t="s">
        <v>280</v>
      </c>
    </row>
    <row r="7" spans="1:7" ht="25.5" x14ac:dyDescent="0.2">
      <c r="A7" s="25" t="s">
        <v>426</v>
      </c>
      <c r="B7" s="13" t="s">
        <v>11</v>
      </c>
      <c r="C7" s="14">
        <v>0</v>
      </c>
      <c r="D7" s="15" t="s">
        <v>144</v>
      </c>
      <c r="E7" s="16">
        <v>0</v>
      </c>
      <c r="F7" s="17">
        <f t="shared" si="0"/>
        <v>0</v>
      </c>
      <c r="G7" s="24" t="s">
        <v>281</v>
      </c>
    </row>
    <row r="8" spans="1:7" ht="25.5" x14ac:dyDescent="0.2">
      <c r="A8" s="13" t="s">
        <v>427</v>
      </c>
      <c r="B8" s="13" t="s">
        <v>11</v>
      </c>
      <c r="C8" s="14">
        <v>60</v>
      </c>
      <c r="D8" s="15" t="s">
        <v>144</v>
      </c>
      <c r="E8" s="16">
        <v>0</v>
      </c>
      <c r="F8" s="17">
        <f t="shared" si="0"/>
        <v>0</v>
      </c>
      <c r="G8" s="24" t="s">
        <v>282</v>
      </c>
    </row>
    <row r="9" spans="1:7" ht="25.5" x14ac:dyDescent="0.2">
      <c r="A9" s="13" t="s">
        <v>12</v>
      </c>
      <c r="B9" s="13" t="s">
        <v>13</v>
      </c>
      <c r="C9" s="14">
        <v>7596</v>
      </c>
      <c r="D9" s="15" t="s">
        <v>216</v>
      </c>
      <c r="E9" s="16">
        <v>0</v>
      </c>
      <c r="F9" s="17">
        <f t="shared" si="0"/>
        <v>0</v>
      </c>
      <c r="G9" s="24" t="s">
        <v>283</v>
      </c>
    </row>
    <row r="10" spans="1:7" ht="25.5" x14ac:dyDescent="0.2">
      <c r="A10" s="13" t="s">
        <v>220</v>
      </c>
      <c r="B10" s="13" t="s">
        <v>8</v>
      </c>
      <c r="C10" s="14">
        <v>1968</v>
      </c>
      <c r="D10" s="15" t="s">
        <v>145</v>
      </c>
      <c r="E10" s="16">
        <v>0</v>
      </c>
      <c r="F10" s="17">
        <f t="shared" si="0"/>
        <v>0</v>
      </c>
      <c r="G10" s="24" t="s">
        <v>284</v>
      </c>
    </row>
    <row r="11" spans="1:7" x14ac:dyDescent="0.2">
      <c r="A11" s="13" t="s">
        <v>167</v>
      </c>
      <c r="B11" s="13" t="s">
        <v>8</v>
      </c>
      <c r="C11" s="26">
        <v>0</v>
      </c>
      <c r="D11" s="15" t="s">
        <v>217</v>
      </c>
      <c r="E11" s="16">
        <v>0</v>
      </c>
      <c r="F11" s="17">
        <f t="shared" si="0"/>
        <v>0</v>
      </c>
      <c r="G11" s="24"/>
    </row>
    <row r="12" spans="1:7" x14ac:dyDescent="0.2">
      <c r="A12" s="13" t="s">
        <v>489</v>
      </c>
      <c r="B12" s="13" t="s">
        <v>490</v>
      </c>
      <c r="C12" s="26">
        <v>13</v>
      </c>
      <c r="D12" s="15" t="s">
        <v>145</v>
      </c>
      <c r="E12" s="16">
        <v>0</v>
      </c>
      <c r="F12" s="17">
        <f t="shared" ref="F12" si="1">C12*E12</f>
        <v>0</v>
      </c>
      <c r="G12" s="24"/>
    </row>
    <row r="13" spans="1:7" x14ac:dyDescent="0.2">
      <c r="A13" s="19" t="s">
        <v>272</v>
      </c>
      <c r="B13" s="20" t="s">
        <v>3</v>
      </c>
      <c r="C13" s="27"/>
      <c r="D13" s="22"/>
      <c r="E13" s="20" t="s">
        <v>3</v>
      </c>
      <c r="F13" s="10"/>
      <c r="G13" s="23" t="s">
        <v>3</v>
      </c>
    </row>
    <row r="14" spans="1:7" s="29" customFormat="1" ht="38.25" x14ac:dyDescent="0.2">
      <c r="A14" s="13" t="s">
        <v>409</v>
      </c>
      <c r="B14" s="13" t="s">
        <v>15</v>
      </c>
      <c r="C14" s="26">
        <v>12</v>
      </c>
      <c r="D14" s="15" t="s">
        <v>144</v>
      </c>
      <c r="E14" s="16">
        <v>0</v>
      </c>
      <c r="F14" s="17">
        <f>C14*E14</f>
        <v>0</v>
      </c>
      <c r="G14" s="28" t="s">
        <v>285</v>
      </c>
    </row>
    <row r="15" spans="1:7" ht="38.25" x14ac:dyDescent="0.2">
      <c r="A15" s="30" t="s">
        <v>408</v>
      </c>
      <c r="B15" s="30" t="s">
        <v>15</v>
      </c>
      <c r="C15" s="31">
        <v>12</v>
      </c>
      <c r="D15" s="32" t="s">
        <v>144</v>
      </c>
      <c r="E15" s="16">
        <v>0</v>
      </c>
      <c r="F15" s="17">
        <f>C15*E15</f>
        <v>0</v>
      </c>
      <c r="G15" s="24"/>
    </row>
    <row r="16" spans="1:7" x14ac:dyDescent="0.2">
      <c r="A16" s="30" t="s">
        <v>453</v>
      </c>
      <c r="B16" s="13" t="s">
        <v>15</v>
      </c>
      <c r="C16" s="26">
        <v>9</v>
      </c>
      <c r="D16" s="15" t="s">
        <v>438</v>
      </c>
      <c r="E16" s="16">
        <v>0</v>
      </c>
      <c r="F16" s="17">
        <f t="shared" ref="F16:F17" si="2">C16*E16</f>
        <v>0</v>
      </c>
      <c r="G16" s="24"/>
    </row>
    <row r="17" spans="1:7" x14ac:dyDescent="0.2">
      <c r="A17" s="30" t="s">
        <v>491</v>
      </c>
      <c r="B17" s="13" t="s">
        <v>492</v>
      </c>
      <c r="C17" s="26">
        <v>4240</v>
      </c>
      <c r="D17" s="15" t="s">
        <v>493</v>
      </c>
      <c r="E17" s="16">
        <v>0</v>
      </c>
      <c r="F17" s="17">
        <f t="shared" si="2"/>
        <v>0</v>
      </c>
      <c r="G17" s="24"/>
    </row>
    <row r="18" spans="1:7" x14ac:dyDescent="0.2">
      <c r="A18" s="33" t="s">
        <v>273</v>
      </c>
      <c r="B18" s="30" t="s">
        <v>14</v>
      </c>
      <c r="C18" s="31">
        <v>352884</v>
      </c>
      <c r="D18" s="32" t="s">
        <v>218</v>
      </c>
      <c r="E18" s="16">
        <v>0</v>
      </c>
      <c r="F18" s="17">
        <f>C18*E18</f>
        <v>0</v>
      </c>
      <c r="G18" s="24"/>
    </row>
    <row r="19" spans="1:7" ht="25.5" x14ac:dyDescent="0.2">
      <c r="A19" s="30" t="s">
        <v>274</v>
      </c>
      <c r="B19" s="30" t="s">
        <v>14</v>
      </c>
      <c r="C19" s="31">
        <v>108</v>
      </c>
      <c r="D19" s="32" t="s">
        <v>219</v>
      </c>
      <c r="E19" s="16">
        <v>0</v>
      </c>
      <c r="F19" s="17">
        <f>C19*E19</f>
        <v>0</v>
      </c>
      <c r="G19" s="24"/>
    </row>
    <row r="20" spans="1:7" x14ac:dyDescent="0.2">
      <c r="A20" s="19" t="s">
        <v>16</v>
      </c>
      <c r="B20" s="20" t="s">
        <v>3</v>
      </c>
      <c r="C20" s="27"/>
      <c r="D20" s="22"/>
      <c r="E20" s="20" t="s">
        <v>3</v>
      </c>
      <c r="F20" s="10"/>
      <c r="G20" s="23" t="s">
        <v>3</v>
      </c>
    </row>
    <row r="21" spans="1:7" ht="25.5" x14ac:dyDescent="0.2">
      <c r="A21" s="13" t="s">
        <v>286</v>
      </c>
      <c r="B21" s="13" t="s">
        <v>23</v>
      </c>
      <c r="C21" s="14">
        <v>219</v>
      </c>
      <c r="D21" s="15" t="s">
        <v>145</v>
      </c>
      <c r="E21" s="16">
        <v>0</v>
      </c>
      <c r="F21" s="17">
        <f t="shared" ref="F21:F63" si="3">C21*E21</f>
        <v>0</v>
      </c>
      <c r="G21" s="28" t="s">
        <v>287</v>
      </c>
    </row>
    <row r="22" spans="1:7" ht="25.5" x14ac:dyDescent="0.2">
      <c r="A22" s="25" t="s">
        <v>288</v>
      </c>
      <c r="B22" s="13" t="s">
        <v>23</v>
      </c>
      <c r="C22" s="14">
        <v>0</v>
      </c>
      <c r="D22" s="32" t="s">
        <v>401</v>
      </c>
      <c r="E22" s="16">
        <v>0</v>
      </c>
      <c r="F22" s="17">
        <f t="shared" si="3"/>
        <v>0</v>
      </c>
      <c r="G22" s="28" t="s">
        <v>383</v>
      </c>
    </row>
    <row r="23" spans="1:7" ht="25.5" x14ac:dyDescent="0.2">
      <c r="A23" s="13" t="s">
        <v>21</v>
      </c>
      <c r="B23" s="13" t="s">
        <v>22</v>
      </c>
      <c r="C23" s="26">
        <v>12</v>
      </c>
      <c r="D23" s="15" t="s">
        <v>145</v>
      </c>
      <c r="E23" s="16">
        <v>0</v>
      </c>
      <c r="F23" s="17">
        <f t="shared" si="3"/>
        <v>0</v>
      </c>
      <c r="G23" s="28" t="s">
        <v>289</v>
      </c>
    </row>
    <row r="24" spans="1:7" ht="38.25" x14ac:dyDescent="0.2">
      <c r="A24" s="13" t="s">
        <v>182</v>
      </c>
      <c r="B24" s="13" t="s">
        <v>22</v>
      </c>
      <c r="C24" s="14">
        <v>0</v>
      </c>
      <c r="D24" s="15" t="s">
        <v>401</v>
      </c>
      <c r="E24" s="34">
        <v>0</v>
      </c>
      <c r="F24" s="17">
        <f t="shared" si="3"/>
        <v>0</v>
      </c>
      <c r="G24" s="28" t="s">
        <v>384</v>
      </c>
    </row>
    <row r="25" spans="1:7" ht="25.5" x14ac:dyDescent="0.2">
      <c r="A25" s="13" t="s">
        <v>290</v>
      </c>
      <c r="B25" s="13" t="s">
        <v>33</v>
      </c>
      <c r="C25" s="14">
        <v>4480</v>
      </c>
      <c r="D25" s="32" t="s">
        <v>145</v>
      </c>
      <c r="E25" s="34">
        <v>0</v>
      </c>
      <c r="F25" s="17">
        <f t="shared" si="3"/>
        <v>0</v>
      </c>
      <c r="G25" s="28" t="s">
        <v>291</v>
      </c>
    </row>
    <row r="26" spans="1:7" ht="38.25" x14ac:dyDescent="0.2">
      <c r="A26" s="13" t="s">
        <v>292</v>
      </c>
      <c r="B26" s="13" t="s">
        <v>33</v>
      </c>
      <c r="C26" s="14">
        <v>1169974</v>
      </c>
      <c r="D26" s="32" t="s">
        <v>401</v>
      </c>
      <c r="E26" s="34">
        <v>0</v>
      </c>
      <c r="F26" s="17">
        <f t="shared" si="3"/>
        <v>0</v>
      </c>
      <c r="G26" s="28" t="s">
        <v>385</v>
      </c>
    </row>
    <row r="27" spans="1:7" ht="25.5" x14ac:dyDescent="0.2">
      <c r="A27" s="13" t="s">
        <v>293</v>
      </c>
      <c r="B27" s="13" t="s">
        <v>42</v>
      </c>
      <c r="C27" s="14">
        <v>128</v>
      </c>
      <c r="D27" s="15" t="s">
        <v>149</v>
      </c>
      <c r="E27" s="34">
        <v>0</v>
      </c>
      <c r="F27" s="17">
        <f t="shared" si="3"/>
        <v>0</v>
      </c>
      <c r="G27" s="28" t="s">
        <v>294</v>
      </c>
    </row>
    <row r="28" spans="1:7" x14ac:dyDescent="0.2">
      <c r="A28" s="30" t="s">
        <v>183</v>
      </c>
      <c r="B28" s="13" t="s">
        <v>42</v>
      </c>
      <c r="C28" s="14">
        <v>258</v>
      </c>
      <c r="D28" s="15" t="s">
        <v>150</v>
      </c>
      <c r="E28" s="34">
        <v>0</v>
      </c>
      <c r="F28" s="17">
        <f t="shared" si="3"/>
        <v>0</v>
      </c>
      <c r="G28" s="30"/>
    </row>
    <row r="29" spans="1:7" ht="25.5" x14ac:dyDescent="0.2">
      <c r="A29" s="30" t="s">
        <v>295</v>
      </c>
      <c r="B29" s="13" t="s">
        <v>42</v>
      </c>
      <c r="C29" s="14">
        <v>25057</v>
      </c>
      <c r="D29" s="15" t="s">
        <v>401</v>
      </c>
      <c r="E29" s="34">
        <v>0</v>
      </c>
      <c r="F29" s="17">
        <f t="shared" si="3"/>
        <v>0</v>
      </c>
      <c r="G29" s="28" t="s">
        <v>296</v>
      </c>
    </row>
    <row r="30" spans="1:7" ht="25.5" x14ac:dyDescent="0.2">
      <c r="A30" s="30" t="s">
        <v>26</v>
      </c>
      <c r="B30" s="30" t="s">
        <v>27</v>
      </c>
      <c r="C30" s="35">
        <v>0</v>
      </c>
      <c r="D30" s="32" t="s">
        <v>146</v>
      </c>
      <c r="E30" s="36">
        <v>0</v>
      </c>
      <c r="F30" s="37">
        <f t="shared" si="3"/>
        <v>0</v>
      </c>
      <c r="G30" s="28" t="s">
        <v>416</v>
      </c>
    </row>
    <row r="31" spans="1:7" x14ac:dyDescent="0.2">
      <c r="A31" s="13" t="s">
        <v>211</v>
      </c>
      <c r="B31" s="13" t="s">
        <v>27</v>
      </c>
      <c r="C31" s="14">
        <v>5771</v>
      </c>
      <c r="D31" s="15" t="s">
        <v>145</v>
      </c>
      <c r="E31" s="34">
        <v>0</v>
      </c>
      <c r="F31" s="17">
        <f t="shared" si="3"/>
        <v>0</v>
      </c>
      <c r="G31" s="24"/>
    </row>
    <row r="32" spans="1:7" x14ac:dyDescent="0.2">
      <c r="A32" s="13" t="s">
        <v>41</v>
      </c>
      <c r="B32" s="13" t="s">
        <v>27</v>
      </c>
      <c r="C32" s="14">
        <v>331</v>
      </c>
      <c r="D32" s="15" t="s">
        <v>145</v>
      </c>
      <c r="E32" s="34">
        <v>0</v>
      </c>
      <c r="F32" s="17">
        <f t="shared" si="3"/>
        <v>0</v>
      </c>
      <c r="G32" s="30"/>
    </row>
    <row r="33" spans="1:7" x14ac:dyDescent="0.2">
      <c r="A33" s="13" t="s">
        <v>165</v>
      </c>
      <c r="B33" s="13" t="s">
        <v>147</v>
      </c>
      <c r="C33" s="14">
        <v>9072</v>
      </c>
      <c r="D33" s="15" t="s">
        <v>209</v>
      </c>
      <c r="E33" s="34">
        <v>0</v>
      </c>
      <c r="F33" s="17">
        <f t="shared" si="3"/>
        <v>0</v>
      </c>
      <c r="G33" s="30"/>
    </row>
    <row r="34" spans="1:7" x14ac:dyDescent="0.2">
      <c r="A34" s="13" t="s">
        <v>133</v>
      </c>
      <c r="B34" s="13" t="s">
        <v>20</v>
      </c>
      <c r="C34" s="14">
        <v>0</v>
      </c>
      <c r="D34" s="15" t="s">
        <v>209</v>
      </c>
      <c r="E34" s="34">
        <v>0</v>
      </c>
      <c r="F34" s="17">
        <f t="shared" si="3"/>
        <v>0</v>
      </c>
      <c r="G34" s="30"/>
    </row>
    <row r="35" spans="1:7" ht="25.5" x14ac:dyDescent="0.2">
      <c r="A35" s="13" t="s">
        <v>19</v>
      </c>
      <c r="B35" s="13" t="s">
        <v>20</v>
      </c>
      <c r="C35" s="14">
        <v>0</v>
      </c>
      <c r="D35" s="15" t="s">
        <v>150</v>
      </c>
      <c r="E35" s="34">
        <v>0</v>
      </c>
      <c r="F35" s="17">
        <f t="shared" si="3"/>
        <v>0</v>
      </c>
      <c r="G35" s="28" t="s">
        <v>297</v>
      </c>
    </row>
    <row r="36" spans="1:7" x14ac:dyDescent="0.2">
      <c r="A36" s="13" t="s">
        <v>166</v>
      </c>
      <c r="B36" s="13" t="s">
        <v>148</v>
      </c>
      <c r="C36" s="14">
        <v>1224</v>
      </c>
      <c r="D36" s="15" t="s">
        <v>149</v>
      </c>
      <c r="E36" s="34">
        <v>0</v>
      </c>
      <c r="F36" s="17">
        <f t="shared" si="3"/>
        <v>0</v>
      </c>
      <c r="G36" s="30"/>
    </row>
    <row r="37" spans="1:7" ht="25.5" x14ac:dyDescent="0.2">
      <c r="A37" s="13" t="s">
        <v>184</v>
      </c>
      <c r="B37" s="13" t="s">
        <v>28</v>
      </c>
      <c r="C37" s="14">
        <v>0</v>
      </c>
      <c r="D37" s="32" t="s">
        <v>149</v>
      </c>
      <c r="E37" s="34">
        <v>0</v>
      </c>
      <c r="F37" s="17">
        <f t="shared" si="3"/>
        <v>0</v>
      </c>
      <c r="G37" s="28" t="s">
        <v>298</v>
      </c>
    </row>
    <row r="38" spans="1:7" ht="25.5" x14ac:dyDescent="0.2">
      <c r="A38" s="13" t="s">
        <v>24</v>
      </c>
      <c r="B38" s="13" t="s">
        <v>25</v>
      </c>
      <c r="C38" s="14">
        <v>6217</v>
      </c>
      <c r="D38" s="15" t="s">
        <v>150</v>
      </c>
      <c r="E38" s="34">
        <v>0</v>
      </c>
      <c r="F38" s="17">
        <f t="shared" si="3"/>
        <v>0</v>
      </c>
      <c r="G38" s="28" t="s">
        <v>299</v>
      </c>
    </row>
    <row r="39" spans="1:7" ht="38.25" x14ac:dyDescent="0.2">
      <c r="A39" s="13" t="s">
        <v>185</v>
      </c>
      <c r="B39" s="13" t="s">
        <v>31</v>
      </c>
      <c r="C39" s="26">
        <v>3382</v>
      </c>
      <c r="D39" s="15" t="s">
        <v>401</v>
      </c>
      <c r="E39" s="34">
        <v>0</v>
      </c>
      <c r="F39" s="17">
        <f t="shared" si="3"/>
        <v>0</v>
      </c>
      <c r="G39" s="28" t="s">
        <v>300</v>
      </c>
    </row>
    <row r="40" spans="1:7" ht="25.5" x14ac:dyDescent="0.2">
      <c r="A40" s="13" t="s">
        <v>29</v>
      </c>
      <c r="B40" s="13" t="s">
        <v>30</v>
      </c>
      <c r="C40" s="14">
        <v>13794145</v>
      </c>
      <c r="D40" s="15" t="s">
        <v>401</v>
      </c>
      <c r="E40" s="34">
        <v>0</v>
      </c>
      <c r="F40" s="17">
        <f t="shared" si="3"/>
        <v>0</v>
      </c>
      <c r="G40" s="28" t="s">
        <v>386</v>
      </c>
    </row>
    <row r="41" spans="1:7" ht="25.5" x14ac:dyDescent="0.2">
      <c r="A41" s="13" t="s">
        <v>32</v>
      </c>
      <c r="B41" s="13" t="s">
        <v>30</v>
      </c>
      <c r="C41" s="14">
        <v>303508</v>
      </c>
      <c r="D41" s="15" t="s">
        <v>401</v>
      </c>
      <c r="E41" s="34">
        <v>0</v>
      </c>
      <c r="F41" s="17">
        <f t="shared" si="3"/>
        <v>0</v>
      </c>
      <c r="G41" s="28" t="s">
        <v>387</v>
      </c>
    </row>
    <row r="42" spans="1:7" ht="38.25" x14ac:dyDescent="0.2">
      <c r="A42" s="13" t="s">
        <v>36</v>
      </c>
      <c r="B42" s="13" t="s">
        <v>37</v>
      </c>
      <c r="C42" s="14">
        <v>4004</v>
      </c>
      <c r="D42" s="15" t="s">
        <v>215</v>
      </c>
      <c r="E42" s="34">
        <v>0</v>
      </c>
      <c r="F42" s="17">
        <f t="shared" si="3"/>
        <v>0</v>
      </c>
      <c r="G42" s="28" t="s">
        <v>388</v>
      </c>
    </row>
    <row r="43" spans="1:7" ht="38.25" x14ac:dyDescent="0.2">
      <c r="A43" s="13" t="s">
        <v>301</v>
      </c>
      <c r="B43" s="13" t="s">
        <v>37</v>
      </c>
      <c r="C43" s="26">
        <v>0</v>
      </c>
      <c r="D43" s="15" t="s">
        <v>215</v>
      </c>
      <c r="E43" s="34">
        <v>0</v>
      </c>
      <c r="F43" s="17">
        <f t="shared" si="3"/>
        <v>0</v>
      </c>
      <c r="G43" s="28" t="s">
        <v>389</v>
      </c>
    </row>
    <row r="44" spans="1:7" ht="38.25" x14ac:dyDescent="0.2">
      <c r="A44" s="13" t="s">
        <v>186</v>
      </c>
      <c r="B44" s="13" t="s">
        <v>37</v>
      </c>
      <c r="C44" s="26">
        <v>19668</v>
      </c>
      <c r="D44" s="15" t="s">
        <v>215</v>
      </c>
      <c r="E44" s="34">
        <v>0</v>
      </c>
      <c r="F44" s="17">
        <f t="shared" si="3"/>
        <v>0</v>
      </c>
      <c r="G44" s="28" t="s">
        <v>390</v>
      </c>
    </row>
    <row r="45" spans="1:7" ht="38.25" x14ac:dyDescent="0.2">
      <c r="A45" s="13" t="s">
        <v>302</v>
      </c>
      <c r="B45" s="13" t="s">
        <v>151</v>
      </c>
      <c r="C45" s="26">
        <v>0</v>
      </c>
      <c r="D45" s="15" t="s">
        <v>215</v>
      </c>
      <c r="E45" s="34">
        <v>0</v>
      </c>
      <c r="F45" s="17">
        <f t="shared" si="3"/>
        <v>0</v>
      </c>
      <c r="G45" s="28" t="s">
        <v>303</v>
      </c>
    </row>
    <row r="46" spans="1:7" ht="38.25" x14ac:dyDescent="0.2">
      <c r="A46" s="13" t="s">
        <v>304</v>
      </c>
      <c r="B46" s="13" t="s">
        <v>40</v>
      </c>
      <c r="C46" s="14">
        <v>7206</v>
      </c>
      <c r="D46" s="15" t="s">
        <v>215</v>
      </c>
      <c r="E46" s="34">
        <v>0</v>
      </c>
      <c r="F46" s="17">
        <f t="shared" si="3"/>
        <v>0</v>
      </c>
      <c r="G46" s="28" t="s">
        <v>305</v>
      </c>
    </row>
    <row r="47" spans="1:7" ht="38.25" x14ac:dyDescent="0.2">
      <c r="A47" s="13" t="s">
        <v>306</v>
      </c>
      <c r="B47" s="13" t="s">
        <v>40</v>
      </c>
      <c r="C47" s="14">
        <v>150390</v>
      </c>
      <c r="D47" s="15" t="s">
        <v>215</v>
      </c>
      <c r="E47" s="34">
        <v>0</v>
      </c>
      <c r="F47" s="17">
        <f t="shared" si="3"/>
        <v>0</v>
      </c>
      <c r="G47" s="28" t="s">
        <v>307</v>
      </c>
    </row>
    <row r="48" spans="1:7" ht="38.25" x14ac:dyDescent="0.2">
      <c r="A48" s="13" t="s">
        <v>38</v>
      </c>
      <c r="B48" s="13" t="s">
        <v>39</v>
      </c>
      <c r="C48" s="14">
        <v>106033</v>
      </c>
      <c r="D48" s="15" t="s">
        <v>215</v>
      </c>
      <c r="E48" s="34">
        <v>0</v>
      </c>
      <c r="F48" s="17">
        <f t="shared" si="3"/>
        <v>0</v>
      </c>
      <c r="G48" s="24"/>
    </row>
    <row r="49" spans="1:8" ht="25.5" x14ac:dyDescent="0.2">
      <c r="A49" s="13" t="s">
        <v>187</v>
      </c>
      <c r="B49" s="13" t="s">
        <v>40</v>
      </c>
      <c r="C49" s="14">
        <v>16</v>
      </c>
      <c r="D49" s="15" t="s">
        <v>224</v>
      </c>
      <c r="E49" s="34">
        <v>0</v>
      </c>
      <c r="F49" s="17">
        <f t="shared" si="3"/>
        <v>0</v>
      </c>
      <c r="G49" s="28" t="s">
        <v>308</v>
      </c>
    </row>
    <row r="50" spans="1:8" ht="25.5" x14ac:dyDescent="0.2">
      <c r="A50" s="30" t="s">
        <v>43</v>
      </c>
      <c r="B50" s="13" t="s">
        <v>44</v>
      </c>
      <c r="C50" s="26">
        <v>453</v>
      </c>
      <c r="D50" s="15" t="s">
        <v>225</v>
      </c>
      <c r="E50" s="34">
        <v>0</v>
      </c>
      <c r="F50" s="17">
        <f t="shared" si="3"/>
        <v>0</v>
      </c>
      <c r="G50" s="28" t="s">
        <v>309</v>
      </c>
    </row>
    <row r="51" spans="1:8" ht="38.25" x14ac:dyDescent="0.2">
      <c r="A51" s="30" t="s">
        <v>46</v>
      </c>
      <c r="B51" s="13" t="s">
        <v>47</v>
      </c>
      <c r="C51" s="26">
        <v>453</v>
      </c>
      <c r="D51" s="15" t="s">
        <v>219</v>
      </c>
      <c r="E51" s="34">
        <v>0</v>
      </c>
      <c r="F51" s="17">
        <f t="shared" si="3"/>
        <v>0</v>
      </c>
      <c r="G51" s="28" t="s">
        <v>391</v>
      </c>
    </row>
    <row r="52" spans="1:8" ht="38.25" x14ac:dyDescent="0.2">
      <c r="A52" s="13" t="s">
        <v>432</v>
      </c>
      <c r="B52" s="13" t="s">
        <v>47</v>
      </c>
      <c r="C52" s="14">
        <v>44</v>
      </c>
      <c r="D52" s="15" t="s">
        <v>144</v>
      </c>
      <c r="E52" s="34">
        <v>0</v>
      </c>
      <c r="F52" s="17">
        <f t="shared" si="3"/>
        <v>0</v>
      </c>
      <c r="G52" s="28" t="s">
        <v>392</v>
      </c>
    </row>
    <row r="53" spans="1:8" ht="25.5" x14ac:dyDescent="0.2">
      <c r="A53" s="13" t="s">
        <v>48</v>
      </c>
      <c r="B53" s="13" t="s">
        <v>49</v>
      </c>
      <c r="C53" s="14">
        <v>277</v>
      </c>
      <c r="D53" s="15" t="s">
        <v>226</v>
      </c>
      <c r="E53" s="34">
        <v>0</v>
      </c>
      <c r="F53" s="17">
        <f t="shared" si="3"/>
        <v>0</v>
      </c>
      <c r="G53" s="28" t="s">
        <v>310</v>
      </c>
    </row>
    <row r="54" spans="1:8" ht="38.25" x14ac:dyDescent="0.2">
      <c r="A54" s="30" t="s">
        <v>431</v>
      </c>
      <c r="B54" s="30" t="s">
        <v>17</v>
      </c>
      <c r="C54" s="35">
        <v>132</v>
      </c>
      <c r="D54" s="32" t="s">
        <v>144</v>
      </c>
      <c r="E54" s="36">
        <v>0</v>
      </c>
      <c r="F54" s="37">
        <f t="shared" si="3"/>
        <v>0</v>
      </c>
      <c r="G54" s="28" t="s">
        <v>417</v>
      </c>
      <c r="H54" s="38"/>
    </row>
    <row r="55" spans="1:8" ht="25.5" x14ac:dyDescent="0.2">
      <c r="A55" s="30" t="s">
        <v>188</v>
      </c>
      <c r="B55" s="30" t="s">
        <v>17</v>
      </c>
      <c r="C55" s="35">
        <v>958</v>
      </c>
      <c r="D55" s="32" t="s">
        <v>227</v>
      </c>
      <c r="E55" s="36">
        <v>0</v>
      </c>
      <c r="F55" s="37">
        <f t="shared" si="3"/>
        <v>0</v>
      </c>
      <c r="G55" s="28" t="s">
        <v>311</v>
      </c>
      <c r="H55" s="38"/>
    </row>
    <row r="56" spans="1:8" ht="38.25" x14ac:dyDescent="0.2">
      <c r="A56" s="30" t="s">
        <v>189</v>
      </c>
      <c r="B56" s="13" t="s">
        <v>17</v>
      </c>
      <c r="C56" s="14">
        <v>604</v>
      </c>
      <c r="D56" s="15" t="s">
        <v>228</v>
      </c>
      <c r="E56" s="34">
        <v>0</v>
      </c>
      <c r="F56" s="17">
        <f t="shared" si="3"/>
        <v>0</v>
      </c>
      <c r="G56" s="28" t="s">
        <v>312</v>
      </c>
    </row>
    <row r="57" spans="1:8" ht="38.25" x14ac:dyDescent="0.2">
      <c r="A57" s="30" t="s">
        <v>430</v>
      </c>
      <c r="B57" s="30" t="s">
        <v>17</v>
      </c>
      <c r="C57" s="35">
        <v>144</v>
      </c>
      <c r="D57" s="32" t="s">
        <v>144</v>
      </c>
      <c r="E57" s="36">
        <v>0</v>
      </c>
      <c r="F57" s="37">
        <f t="shared" si="3"/>
        <v>0</v>
      </c>
      <c r="G57" s="28" t="s">
        <v>418</v>
      </c>
    </row>
    <row r="58" spans="1:8" ht="25.5" x14ac:dyDescent="0.2">
      <c r="A58" s="30" t="s">
        <v>190</v>
      </c>
      <c r="B58" s="30" t="s">
        <v>18</v>
      </c>
      <c r="C58" s="35">
        <v>663</v>
      </c>
      <c r="D58" s="32" t="s">
        <v>229</v>
      </c>
      <c r="E58" s="36">
        <v>0</v>
      </c>
      <c r="F58" s="37">
        <f t="shared" si="3"/>
        <v>0</v>
      </c>
      <c r="G58" s="28" t="s">
        <v>313</v>
      </c>
    </row>
    <row r="59" spans="1:8" ht="38.25" x14ac:dyDescent="0.2">
      <c r="A59" s="30" t="s">
        <v>488</v>
      </c>
      <c r="B59" s="30" t="s">
        <v>45</v>
      </c>
      <c r="C59" s="35">
        <v>12</v>
      </c>
      <c r="D59" s="32" t="s">
        <v>144</v>
      </c>
      <c r="E59" s="36">
        <v>0</v>
      </c>
      <c r="F59" s="37">
        <f t="shared" si="3"/>
        <v>0</v>
      </c>
      <c r="G59" s="28" t="s">
        <v>314</v>
      </c>
    </row>
    <row r="60" spans="1:8" ht="38.25" x14ac:dyDescent="0.2">
      <c r="A60" s="25" t="s">
        <v>130</v>
      </c>
      <c r="B60" s="13" t="s">
        <v>131</v>
      </c>
      <c r="C60" s="14">
        <v>41</v>
      </c>
      <c r="D60" s="15" t="s">
        <v>224</v>
      </c>
      <c r="E60" s="34">
        <v>0</v>
      </c>
      <c r="F60" s="17">
        <f t="shared" si="3"/>
        <v>0</v>
      </c>
      <c r="G60" s="28" t="s">
        <v>315</v>
      </c>
    </row>
    <row r="61" spans="1:8" ht="25.5" x14ac:dyDescent="0.2">
      <c r="A61" s="25" t="s">
        <v>316</v>
      </c>
      <c r="B61" s="13" t="s">
        <v>131</v>
      </c>
      <c r="C61" s="14">
        <v>22</v>
      </c>
      <c r="D61" s="15" t="s">
        <v>224</v>
      </c>
      <c r="E61" s="34">
        <v>0</v>
      </c>
      <c r="F61" s="17">
        <f t="shared" si="3"/>
        <v>0</v>
      </c>
      <c r="G61" s="28" t="s">
        <v>317</v>
      </c>
    </row>
    <row r="62" spans="1:8" ht="38.25" x14ac:dyDescent="0.2">
      <c r="A62" s="25" t="s">
        <v>191</v>
      </c>
      <c r="B62" s="13" t="s">
        <v>132</v>
      </c>
      <c r="C62" s="14">
        <v>0</v>
      </c>
      <c r="D62" s="15" t="s">
        <v>230</v>
      </c>
      <c r="E62" s="34">
        <v>0</v>
      </c>
      <c r="F62" s="17">
        <f t="shared" si="3"/>
        <v>0</v>
      </c>
      <c r="G62" s="28" t="s">
        <v>318</v>
      </c>
    </row>
    <row r="63" spans="1:8" ht="38.25" x14ac:dyDescent="0.2">
      <c r="A63" s="13" t="s">
        <v>34</v>
      </c>
      <c r="B63" s="13" t="s">
        <v>35</v>
      </c>
      <c r="C63" s="14">
        <v>16788</v>
      </c>
      <c r="D63" s="15" t="s">
        <v>231</v>
      </c>
      <c r="E63" s="34">
        <v>0</v>
      </c>
      <c r="F63" s="17">
        <f t="shared" si="3"/>
        <v>0</v>
      </c>
      <c r="G63" s="28" t="s">
        <v>319</v>
      </c>
    </row>
    <row r="64" spans="1:8" x14ac:dyDescent="0.2">
      <c r="A64" s="19" t="s">
        <v>50</v>
      </c>
      <c r="B64" s="39" t="s">
        <v>3</v>
      </c>
      <c r="C64" s="21"/>
      <c r="D64" s="22"/>
      <c r="E64" s="39" t="s">
        <v>3</v>
      </c>
      <c r="F64" s="40"/>
      <c r="G64" s="41"/>
    </row>
    <row r="65" spans="1:7" ht="25.5" x14ac:dyDescent="0.2">
      <c r="A65" s="13" t="s">
        <v>410</v>
      </c>
      <c r="B65" s="13" t="s">
        <v>61</v>
      </c>
      <c r="C65" s="14">
        <v>84</v>
      </c>
      <c r="D65" s="15" t="s">
        <v>144</v>
      </c>
      <c r="E65" s="34">
        <v>0</v>
      </c>
      <c r="F65" s="17">
        <f t="shared" ref="F65:F93" si="4">C65*E65</f>
        <v>0</v>
      </c>
      <c r="G65" s="28" t="s">
        <v>320</v>
      </c>
    </row>
    <row r="66" spans="1:7" ht="38.25" x14ac:dyDescent="0.2">
      <c r="A66" s="13" t="s">
        <v>192</v>
      </c>
      <c r="B66" s="13" t="s">
        <v>64</v>
      </c>
      <c r="C66" s="14">
        <v>54456</v>
      </c>
      <c r="D66" s="15" t="s">
        <v>233</v>
      </c>
      <c r="E66" s="34">
        <v>0</v>
      </c>
      <c r="F66" s="17">
        <f t="shared" si="4"/>
        <v>0</v>
      </c>
      <c r="G66" s="28" t="s">
        <v>393</v>
      </c>
    </row>
    <row r="67" spans="1:7" ht="25.5" x14ac:dyDescent="0.2">
      <c r="A67" s="13" t="s">
        <v>67</v>
      </c>
      <c r="B67" s="13" t="s">
        <v>68</v>
      </c>
      <c r="C67" s="14">
        <f>33000+21432</f>
        <v>54432</v>
      </c>
      <c r="D67" s="15" t="s">
        <v>233</v>
      </c>
      <c r="E67" s="34">
        <v>0</v>
      </c>
      <c r="F67" s="17">
        <f t="shared" si="4"/>
        <v>0</v>
      </c>
      <c r="G67" s="28" t="s">
        <v>321</v>
      </c>
    </row>
    <row r="68" spans="1:7" ht="38.25" x14ac:dyDescent="0.2">
      <c r="A68" s="13" t="s">
        <v>210</v>
      </c>
      <c r="B68" s="13" t="s">
        <v>153</v>
      </c>
      <c r="C68" s="26">
        <v>0</v>
      </c>
      <c r="D68" s="15" t="s">
        <v>234</v>
      </c>
      <c r="E68" s="34">
        <v>0</v>
      </c>
      <c r="F68" s="17">
        <f t="shared" si="4"/>
        <v>0</v>
      </c>
      <c r="G68" s="28" t="s">
        <v>322</v>
      </c>
    </row>
    <row r="69" spans="1:7" ht="38.25" x14ac:dyDescent="0.2">
      <c r="A69" s="13" t="s">
        <v>210</v>
      </c>
      <c r="B69" s="13" t="s">
        <v>56</v>
      </c>
      <c r="C69" s="26">
        <f>21588-21432</f>
        <v>156</v>
      </c>
      <c r="D69" s="15" t="s">
        <v>234</v>
      </c>
      <c r="E69" s="34">
        <v>0</v>
      </c>
      <c r="F69" s="17">
        <f t="shared" si="4"/>
        <v>0</v>
      </c>
      <c r="G69" s="28" t="s">
        <v>322</v>
      </c>
    </row>
    <row r="70" spans="1:7" ht="25.5" x14ac:dyDescent="0.2">
      <c r="A70" s="13" t="s">
        <v>433</v>
      </c>
      <c r="B70" s="13" t="s">
        <v>55</v>
      </c>
      <c r="C70" s="26">
        <v>75</v>
      </c>
      <c r="D70" s="15" t="s">
        <v>144</v>
      </c>
      <c r="E70" s="34">
        <v>0</v>
      </c>
      <c r="F70" s="17">
        <f t="shared" si="4"/>
        <v>0</v>
      </c>
      <c r="G70" s="28" t="s">
        <v>323</v>
      </c>
    </row>
    <row r="71" spans="1:7" ht="25.5" x14ac:dyDescent="0.2">
      <c r="A71" s="13" t="s">
        <v>434</v>
      </c>
      <c r="B71" s="13" t="s">
        <v>55</v>
      </c>
      <c r="C71" s="26">
        <v>73</v>
      </c>
      <c r="D71" s="15" t="s">
        <v>144</v>
      </c>
      <c r="E71" s="34">
        <v>0</v>
      </c>
      <c r="F71" s="17">
        <f t="shared" si="4"/>
        <v>0</v>
      </c>
      <c r="G71" s="28" t="s">
        <v>324</v>
      </c>
    </row>
    <row r="72" spans="1:7" ht="25.5" x14ac:dyDescent="0.2">
      <c r="A72" s="13" t="s">
        <v>435</v>
      </c>
      <c r="B72" s="13" t="s">
        <v>55</v>
      </c>
      <c r="C72" s="26">
        <v>73</v>
      </c>
      <c r="D72" s="15" t="s">
        <v>144</v>
      </c>
      <c r="E72" s="16">
        <v>0</v>
      </c>
      <c r="F72" s="17">
        <f t="shared" si="4"/>
        <v>0</v>
      </c>
      <c r="G72" s="28" t="s">
        <v>325</v>
      </c>
    </row>
    <row r="73" spans="1:7" ht="25.5" x14ac:dyDescent="0.2">
      <c r="A73" s="13" t="s">
        <v>436</v>
      </c>
      <c r="B73" s="13" t="s">
        <v>55</v>
      </c>
      <c r="C73" s="26">
        <v>73</v>
      </c>
      <c r="D73" s="15" t="s">
        <v>144</v>
      </c>
      <c r="E73" s="16">
        <v>0</v>
      </c>
      <c r="F73" s="17">
        <f t="shared" si="4"/>
        <v>0</v>
      </c>
      <c r="G73" s="28" t="s">
        <v>326</v>
      </c>
    </row>
    <row r="74" spans="1:7" ht="25.5" x14ac:dyDescent="0.2">
      <c r="A74" s="13" t="s">
        <v>67</v>
      </c>
      <c r="B74" s="13" t="s">
        <v>154</v>
      </c>
      <c r="C74" s="26">
        <v>0</v>
      </c>
      <c r="D74" s="15" t="s">
        <v>233</v>
      </c>
      <c r="E74" s="16">
        <v>0</v>
      </c>
      <c r="F74" s="17">
        <f t="shared" si="4"/>
        <v>0</v>
      </c>
      <c r="G74" s="28" t="s">
        <v>321</v>
      </c>
    </row>
    <row r="75" spans="1:7" ht="38.25" x14ac:dyDescent="0.2">
      <c r="A75" s="30" t="s">
        <v>53</v>
      </c>
      <c r="B75" s="13" t="s">
        <v>54</v>
      </c>
      <c r="C75" s="26">
        <v>540</v>
      </c>
      <c r="D75" s="15" t="s">
        <v>235</v>
      </c>
      <c r="E75" s="16">
        <v>0</v>
      </c>
      <c r="F75" s="17">
        <f t="shared" si="4"/>
        <v>0</v>
      </c>
      <c r="G75" s="28" t="s">
        <v>327</v>
      </c>
    </row>
    <row r="76" spans="1:7" ht="38.25" x14ac:dyDescent="0.2">
      <c r="A76" s="13" t="s">
        <v>57</v>
      </c>
      <c r="B76" s="13" t="s">
        <v>58</v>
      </c>
      <c r="C76" s="26">
        <v>0</v>
      </c>
      <c r="D76" s="15" t="s">
        <v>232</v>
      </c>
      <c r="E76" s="16">
        <v>0</v>
      </c>
      <c r="F76" s="17">
        <f t="shared" si="4"/>
        <v>0</v>
      </c>
      <c r="G76" s="28" t="s">
        <v>328</v>
      </c>
    </row>
    <row r="77" spans="1:7" ht="25.5" x14ac:dyDescent="0.2">
      <c r="A77" s="13" t="s">
        <v>60</v>
      </c>
      <c r="B77" s="13" t="s">
        <v>58</v>
      </c>
      <c r="C77" s="26">
        <v>219</v>
      </c>
      <c r="D77" s="15" t="s">
        <v>236</v>
      </c>
      <c r="E77" s="16">
        <v>0</v>
      </c>
      <c r="F77" s="17">
        <f t="shared" si="4"/>
        <v>0</v>
      </c>
      <c r="G77" s="24"/>
    </row>
    <row r="78" spans="1:7" ht="25.5" x14ac:dyDescent="0.2">
      <c r="A78" s="13" t="s">
        <v>193</v>
      </c>
      <c r="B78" s="13" t="s">
        <v>58</v>
      </c>
      <c r="C78" s="14">
        <v>109</v>
      </c>
      <c r="D78" s="15" t="s">
        <v>237</v>
      </c>
      <c r="E78" s="16">
        <v>0</v>
      </c>
      <c r="F78" s="17">
        <f t="shared" si="4"/>
        <v>0</v>
      </c>
      <c r="G78" s="28" t="s">
        <v>329</v>
      </c>
    </row>
    <row r="79" spans="1:7" x14ac:dyDescent="0.2">
      <c r="A79" s="13" t="s">
        <v>168</v>
      </c>
      <c r="B79" s="13" t="s">
        <v>155</v>
      </c>
      <c r="C79" s="14">
        <v>0</v>
      </c>
      <c r="D79" s="15" t="s">
        <v>238</v>
      </c>
      <c r="E79" s="16">
        <v>0</v>
      </c>
      <c r="F79" s="17">
        <f t="shared" si="4"/>
        <v>0</v>
      </c>
      <c r="G79" s="24"/>
    </row>
    <row r="80" spans="1:7" x14ac:dyDescent="0.2">
      <c r="A80" s="30" t="s">
        <v>495</v>
      </c>
      <c r="B80" s="42" t="s">
        <v>494</v>
      </c>
      <c r="C80" s="14">
        <v>3</v>
      </c>
      <c r="D80" s="15" t="s">
        <v>496</v>
      </c>
      <c r="E80" s="16">
        <v>0</v>
      </c>
      <c r="F80" s="17">
        <f t="shared" ref="F80" si="5">C80*E80</f>
        <v>0</v>
      </c>
      <c r="G80" s="24"/>
    </row>
    <row r="81" spans="1:7" ht="25.5" x14ac:dyDescent="0.2">
      <c r="A81" s="13" t="s">
        <v>71</v>
      </c>
      <c r="B81" s="42" t="s">
        <v>72</v>
      </c>
      <c r="C81" s="14">
        <v>0</v>
      </c>
      <c r="D81" s="15" t="s">
        <v>239</v>
      </c>
      <c r="E81" s="16">
        <v>0</v>
      </c>
      <c r="F81" s="17">
        <f t="shared" si="4"/>
        <v>0</v>
      </c>
      <c r="G81" s="28" t="s">
        <v>330</v>
      </c>
    </row>
    <row r="82" spans="1:7" ht="25.5" x14ac:dyDescent="0.2">
      <c r="A82" s="13" t="s">
        <v>134</v>
      </c>
      <c r="B82" s="42" t="s">
        <v>212</v>
      </c>
      <c r="C82" s="14">
        <v>2</v>
      </c>
      <c r="D82" s="15" t="s">
        <v>240</v>
      </c>
      <c r="E82" s="16">
        <v>0</v>
      </c>
      <c r="F82" s="17">
        <f t="shared" si="4"/>
        <v>0</v>
      </c>
      <c r="G82" s="24"/>
    </row>
    <row r="83" spans="1:7" ht="25.5" x14ac:dyDescent="0.2">
      <c r="A83" s="13" t="s">
        <v>194</v>
      </c>
      <c r="B83" s="13" t="s">
        <v>69</v>
      </c>
      <c r="C83" s="14">
        <v>336</v>
      </c>
      <c r="D83" s="15" t="s">
        <v>241</v>
      </c>
      <c r="E83" s="16">
        <v>0</v>
      </c>
      <c r="F83" s="17">
        <f t="shared" si="4"/>
        <v>0</v>
      </c>
      <c r="G83" s="24"/>
    </row>
    <row r="84" spans="1:7" ht="25.5" x14ac:dyDescent="0.2">
      <c r="A84" s="13" t="s">
        <v>169</v>
      </c>
      <c r="B84" s="13" t="s">
        <v>51</v>
      </c>
      <c r="C84" s="14">
        <v>276</v>
      </c>
      <c r="D84" s="15" t="s">
        <v>228</v>
      </c>
      <c r="E84" s="16">
        <v>0</v>
      </c>
      <c r="F84" s="17">
        <f t="shared" si="4"/>
        <v>0</v>
      </c>
      <c r="G84" s="28" t="s">
        <v>331</v>
      </c>
    </row>
    <row r="85" spans="1:7" ht="38.25" x14ac:dyDescent="0.2">
      <c r="A85" s="30" t="s">
        <v>437</v>
      </c>
      <c r="B85" s="13" t="s">
        <v>52</v>
      </c>
      <c r="C85" s="14">
        <v>540942</v>
      </c>
      <c r="D85" s="15" t="s">
        <v>438</v>
      </c>
      <c r="E85" s="16">
        <v>0</v>
      </c>
      <c r="F85" s="17">
        <f t="shared" si="4"/>
        <v>0</v>
      </c>
      <c r="G85" s="24"/>
    </row>
    <row r="86" spans="1:7" ht="25.5" x14ac:dyDescent="0.2">
      <c r="A86" s="13" t="s">
        <v>170</v>
      </c>
      <c r="B86" s="13" t="s">
        <v>62</v>
      </c>
      <c r="C86" s="26">
        <v>21</v>
      </c>
      <c r="D86" s="15" t="s">
        <v>242</v>
      </c>
      <c r="E86" s="16">
        <v>0</v>
      </c>
      <c r="F86" s="17">
        <f t="shared" si="4"/>
        <v>0</v>
      </c>
      <c r="G86" s="28" t="s">
        <v>332</v>
      </c>
    </row>
    <row r="87" spans="1:7" ht="25.5" x14ac:dyDescent="0.2">
      <c r="A87" s="13" t="s">
        <v>439</v>
      </c>
      <c r="B87" s="13" t="s">
        <v>62</v>
      </c>
      <c r="C87" s="26">
        <v>24</v>
      </c>
      <c r="D87" s="15" t="s">
        <v>243</v>
      </c>
      <c r="E87" s="16">
        <v>0</v>
      </c>
      <c r="F87" s="17">
        <f t="shared" si="4"/>
        <v>0</v>
      </c>
      <c r="G87" s="24"/>
    </row>
    <row r="88" spans="1:7" ht="25.5" x14ac:dyDescent="0.2">
      <c r="A88" s="13" t="s">
        <v>171</v>
      </c>
      <c r="B88" s="13" t="s">
        <v>59</v>
      </c>
      <c r="C88" s="26">
        <v>730</v>
      </c>
      <c r="D88" s="15" t="s">
        <v>228</v>
      </c>
      <c r="E88" s="16">
        <v>0</v>
      </c>
      <c r="F88" s="17">
        <f t="shared" si="4"/>
        <v>0</v>
      </c>
      <c r="G88" s="28" t="s">
        <v>333</v>
      </c>
    </row>
    <row r="89" spans="1:7" ht="25.5" x14ac:dyDescent="0.2">
      <c r="A89" s="13" t="s">
        <v>172</v>
      </c>
      <c r="B89" s="13" t="s">
        <v>59</v>
      </c>
      <c r="C89" s="26">
        <v>300</v>
      </c>
      <c r="D89" s="15" t="s">
        <v>228</v>
      </c>
      <c r="E89" s="16">
        <v>0</v>
      </c>
      <c r="F89" s="17">
        <f t="shared" si="4"/>
        <v>0</v>
      </c>
      <c r="G89" s="28" t="s">
        <v>334</v>
      </c>
    </row>
    <row r="90" spans="1:7" ht="25.5" x14ac:dyDescent="0.2">
      <c r="A90" s="13" t="s">
        <v>221</v>
      </c>
      <c r="B90" s="13" t="s">
        <v>59</v>
      </c>
      <c r="C90" s="14">
        <v>59</v>
      </c>
      <c r="D90" s="15" t="s">
        <v>228</v>
      </c>
      <c r="E90" s="16">
        <v>0</v>
      </c>
      <c r="F90" s="17">
        <f t="shared" si="4"/>
        <v>0</v>
      </c>
      <c r="G90" s="28" t="s">
        <v>335</v>
      </c>
    </row>
    <row r="91" spans="1:7" ht="38.25" x14ac:dyDescent="0.2">
      <c r="A91" s="13" t="s">
        <v>173</v>
      </c>
      <c r="B91" s="13" t="s">
        <v>63</v>
      </c>
      <c r="C91" s="14">
        <v>21</v>
      </c>
      <c r="D91" s="15" t="s">
        <v>244</v>
      </c>
      <c r="E91" s="16">
        <v>0</v>
      </c>
      <c r="F91" s="17">
        <f t="shared" si="4"/>
        <v>0</v>
      </c>
      <c r="G91" s="28" t="s">
        <v>336</v>
      </c>
    </row>
    <row r="92" spans="1:7" ht="25.5" x14ac:dyDescent="0.2">
      <c r="A92" s="13" t="s">
        <v>65</v>
      </c>
      <c r="B92" s="13" t="s">
        <v>66</v>
      </c>
      <c r="C92" s="14">
        <v>64092</v>
      </c>
      <c r="D92" s="15" t="s">
        <v>245</v>
      </c>
      <c r="E92" s="16">
        <v>0</v>
      </c>
      <c r="F92" s="17">
        <f t="shared" si="4"/>
        <v>0</v>
      </c>
      <c r="G92" s="24"/>
    </row>
    <row r="93" spans="1:7" ht="38.25" x14ac:dyDescent="0.2">
      <c r="A93" s="13" t="s">
        <v>174</v>
      </c>
      <c r="B93" s="13" t="s">
        <v>70</v>
      </c>
      <c r="C93" s="14">
        <v>19293</v>
      </c>
      <c r="D93" s="15" t="s">
        <v>245</v>
      </c>
      <c r="E93" s="16">
        <v>0</v>
      </c>
      <c r="F93" s="17">
        <f t="shared" si="4"/>
        <v>0</v>
      </c>
      <c r="G93" s="28" t="s">
        <v>337</v>
      </c>
    </row>
    <row r="94" spans="1:7" x14ac:dyDescent="0.2">
      <c r="A94" s="19" t="s">
        <v>73</v>
      </c>
      <c r="B94" s="20" t="s">
        <v>3</v>
      </c>
      <c r="C94" s="21"/>
      <c r="D94" s="22"/>
      <c r="E94" s="20" t="s">
        <v>3</v>
      </c>
      <c r="F94" s="10"/>
      <c r="G94" s="23" t="s">
        <v>3</v>
      </c>
    </row>
    <row r="95" spans="1:7" ht="25.5" x14ac:dyDescent="0.2">
      <c r="A95" s="13" t="s">
        <v>428</v>
      </c>
      <c r="B95" s="13" t="s">
        <v>75</v>
      </c>
      <c r="C95" s="14">
        <v>48</v>
      </c>
      <c r="D95" s="15" t="s">
        <v>144</v>
      </c>
      <c r="E95" s="16">
        <v>0</v>
      </c>
      <c r="F95" s="17">
        <f t="shared" ref="F95:F107" si="6">C95*E95</f>
        <v>0</v>
      </c>
      <c r="G95" s="28" t="s">
        <v>338</v>
      </c>
    </row>
    <row r="96" spans="1:7" ht="25.5" x14ac:dyDescent="0.2">
      <c r="A96" s="13" t="s">
        <v>411</v>
      </c>
      <c r="B96" s="13" t="s">
        <v>76</v>
      </c>
      <c r="C96" s="14">
        <v>12</v>
      </c>
      <c r="D96" s="15" t="s">
        <v>144</v>
      </c>
      <c r="E96" s="16">
        <v>0</v>
      </c>
      <c r="F96" s="17">
        <f t="shared" si="6"/>
        <v>0</v>
      </c>
      <c r="G96" s="28" t="s">
        <v>339</v>
      </c>
    </row>
    <row r="97" spans="1:7" ht="25.5" x14ac:dyDescent="0.2">
      <c r="A97" s="13" t="s">
        <v>84</v>
      </c>
      <c r="B97" s="13" t="s">
        <v>85</v>
      </c>
      <c r="C97" s="14">
        <v>66597</v>
      </c>
      <c r="D97" s="15" t="s">
        <v>246</v>
      </c>
      <c r="E97" s="16">
        <v>0</v>
      </c>
      <c r="F97" s="17">
        <f t="shared" si="6"/>
        <v>0</v>
      </c>
      <c r="G97" s="28" t="s">
        <v>340</v>
      </c>
    </row>
    <row r="98" spans="1:7" ht="25.5" x14ac:dyDescent="0.2">
      <c r="A98" s="13" t="s">
        <v>175</v>
      </c>
      <c r="B98" s="13" t="s">
        <v>156</v>
      </c>
      <c r="C98" s="14">
        <v>0</v>
      </c>
      <c r="D98" s="15" t="s">
        <v>247</v>
      </c>
      <c r="E98" s="16">
        <v>0</v>
      </c>
      <c r="F98" s="17">
        <f t="shared" si="6"/>
        <v>0</v>
      </c>
      <c r="G98" s="24"/>
    </row>
    <row r="99" spans="1:7" ht="25.5" x14ac:dyDescent="0.2">
      <c r="A99" s="13" t="s">
        <v>341</v>
      </c>
      <c r="B99" s="13" t="s">
        <v>74</v>
      </c>
      <c r="C99" s="14">
        <v>2344</v>
      </c>
      <c r="D99" s="15" t="s">
        <v>247</v>
      </c>
      <c r="E99" s="16">
        <v>0</v>
      </c>
      <c r="F99" s="17">
        <f t="shared" si="6"/>
        <v>0</v>
      </c>
      <c r="G99" s="28" t="s">
        <v>342</v>
      </c>
    </row>
    <row r="100" spans="1:7" ht="25.5" x14ac:dyDescent="0.2">
      <c r="A100" s="13" t="s">
        <v>77</v>
      </c>
      <c r="B100" s="13" t="s">
        <v>74</v>
      </c>
      <c r="C100" s="14">
        <v>51770</v>
      </c>
      <c r="D100" s="15" t="s">
        <v>248</v>
      </c>
      <c r="E100" s="16">
        <v>0</v>
      </c>
      <c r="F100" s="17">
        <f t="shared" si="6"/>
        <v>0</v>
      </c>
      <c r="G100" s="28" t="s">
        <v>343</v>
      </c>
    </row>
    <row r="101" spans="1:7" ht="25.5" x14ac:dyDescent="0.2">
      <c r="A101" s="13" t="s">
        <v>498</v>
      </c>
      <c r="B101" s="13" t="s">
        <v>497</v>
      </c>
      <c r="C101" s="14">
        <v>1</v>
      </c>
      <c r="D101" s="15" t="s">
        <v>438</v>
      </c>
      <c r="E101" s="16">
        <v>0</v>
      </c>
      <c r="F101" s="17">
        <f t="shared" ref="F101" si="7">C101*E101</f>
        <v>0</v>
      </c>
      <c r="G101" s="28" t="s">
        <v>499</v>
      </c>
    </row>
    <row r="102" spans="1:7" ht="25.5" x14ac:dyDescent="0.2">
      <c r="A102" s="13" t="s">
        <v>78</v>
      </c>
      <c r="B102" s="13" t="s">
        <v>79</v>
      </c>
      <c r="C102" s="14">
        <v>48</v>
      </c>
      <c r="D102" s="15" t="s">
        <v>249</v>
      </c>
      <c r="E102" s="16">
        <v>0</v>
      </c>
      <c r="F102" s="17">
        <f t="shared" si="6"/>
        <v>0</v>
      </c>
      <c r="G102" s="28" t="s">
        <v>344</v>
      </c>
    </row>
    <row r="103" spans="1:7" ht="25.5" x14ac:dyDescent="0.2">
      <c r="A103" s="13" t="s">
        <v>440</v>
      </c>
      <c r="B103" s="13" t="s">
        <v>157</v>
      </c>
      <c r="C103" s="14">
        <v>0</v>
      </c>
      <c r="D103" s="15" t="s">
        <v>144</v>
      </c>
      <c r="E103" s="16">
        <v>0</v>
      </c>
      <c r="F103" s="17">
        <f t="shared" si="6"/>
        <v>0</v>
      </c>
      <c r="G103" s="28" t="s">
        <v>345</v>
      </c>
    </row>
    <row r="104" spans="1:7" ht="25.5" x14ac:dyDescent="0.2">
      <c r="A104" s="13" t="s">
        <v>80</v>
      </c>
      <c r="B104" s="13" t="s">
        <v>81</v>
      </c>
      <c r="C104" s="14">
        <v>211</v>
      </c>
      <c r="D104" s="15" t="s">
        <v>250</v>
      </c>
      <c r="E104" s="16">
        <v>0</v>
      </c>
      <c r="F104" s="17">
        <f t="shared" si="6"/>
        <v>0</v>
      </c>
      <c r="G104" s="28" t="s">
        <v>394</v>
      </c>
    </row>
    <row r="105" spans="1:7" ht="25.5" x14ac:dyDescent="0.2">
      <c r="A105" s="13" t="s">
        <v>441</v>
      </c>
      <c r="B105" s="13" t="s">
        <v>81</v>
      </c>
      <c r="C105" s="14">
        <v>72</v>
      </c>
      <c r="D105" s="15" t="s">
        <v>144</v>
      </c>
      <c r="E105" s="16">
        <v>0</v>
      </c>
      <c r="F105" s="17">
        <f t="shared" si="6"/>
        <v>0</v>
      </c>
      <c r="G105" s="24"/>
    </row>
    <row r="106" spans="1:7" x14ac:dyDescent="0.2">
      <c r="A106" s="13" t="s">
        <v>60</v>
      </c>
      <c r="B106" s="13" t="s">
        <v>158</v>
      </c>
      <c r="C106" s="14">
        <v>0</v>
      </c>
      <c r="D106" s="15" t="s">
        <v>159</v>
      </c>
      <c r="E106" s="16">
        <v>0</v>
      </c>
      <c r="F106" s="17">
        <f t="shared" si="6"/>
        <v>0</v>
      </c>
      <c r="G106" s="24"/>
    </row>
    <row r="107" spans="1:7" ht="25.5" x14ac:dyDescent="0.2">
      <c r="A107" s="13" t="s">
        <v>82</v>
      </c>
      <c r="B107" s="13" t="s">
        <v>83</v>
      </c>
      <c r="C107" s="14">
        <v>14544</v>
      </c>
      <c r="D107" s="15" t="s">
        <v>402</v>
      </c>
      <c r="E107" s="16">
        <v>0</v>
      </c>
      <c r="F107" s="17">
        <f t="shared" si="6"/>
        <v>0</v>
      </c>
      <c r="G107" s="28" t="s">
        <v>346</v>
      </c>
    </row>
    <row r="108" spans="1:7" x14ac:dyDescent="0.2">
      <c r="A108" s="19" t="s">
        <v>86</v>
      </c>
      <c r="B108" s="20" t="s">
        <v>3</v>
      </c>
      <c r="C108" s="21"/>
      <c r="D108" s="22"/>
      <c r="E108" s="20" t="s">
        <v>3</v>
      </c>
      <c r="F108" s="43"/>
      <c r="G108" s="44"/>
    </row>
    <row r="109" spans="1:7" ht="38.25" x14ac:dyDescent="0.2">
      <c r="A109" s="13" t="s">
        <v>214</v>
      </c>
      <c r="B109" s="13" t="s">
        <v>90</v>
      </c>
      <c r="C109" s="26">
        <v>12</v>
      </c>
      <c r="D109" s="15" t="s">
        <v>251</v>
      </c>
      <c r="E109" s="16">
        <v>0</v>
      </c>
      <c r="F109" s="17">
        <f t="shared" ref="F109:F139" si="8">C109*E109</f>
        <v>0</v>
      </c>
      <c r="G109" s="28" t="s">
        <v>347</v>
      </c>
    </row>
    <row r="110" spans="1:7" ht="25.5" x14ac:dyDescent="0.2">
      <c r="A110" s="30" t="s">
        <v>443</v>
      </c>
      <c r="B110" s="30" t="s">
        <v>90</v>
      </c>
      <c r="C110" s="31">
        <v>113</v>
      </c>
      <c r="D110" s="32" t="s">
        <v>419</v>
      </c>
      <c r="E110" s="45">
        <v>0</v>
      </c>
      <c r="F110" s="37">
        <f t="shared" si="8"/>
        <v>0</v>
      </c>
      <c r="G110" s="28" t="s">
        <v>442</v>
      </c>
    </row>
    <row r="111" spans="1:7" ht="25.5" x14ac:dyDescent="0.2">
      <c r="A111" s="13" t="s">
        <v>500</v>
      </c>
      <c r="B111" s="13" t="s">
        <v>90</v>
      </c>
      <c r="C111" s="26">
        <v>6</v>
      </c>
      <c r="D111" s="15" t="s">
        <v>501</v>
      </c>
      <c r="E111" s="16">
        <v>0</v>
      </c>
      <c r="F111" s="17">
        <f t="shared" ref="F111" si="9">C111*E111</f>
        <v>0</v>
      </c>
      <c r="G111" s="28"/>
    </row>
    <row r="112" spans="1:7" ht="25.5" x14ac:dyDescent="0.2">
      <c r="A112" s="33" t="s">
        <v>92</v>
      </c>
      <c r="B112" s="30" t="s">
        <v>93</v>
      </c>
      <c r="C112" s="35">
        <v>13996</v>
      </c>
      <c r="D112" s="32" t="s">
        <v>403</v>
      </c>
      <c r="E112" s="45">
        <v>0</v>
      </c>
      <c r="F112" s="37">
        <f t="shared" si="8"/>
        <v>0</v>
      </c>
      <c r="G112" s="28" t="s">
        <v>348</v>
      </c>
    </row>
    <row r="113" spans="1:7" ht="25.5" x14ac:dyDescent="0.2">
      <c r="A113" s="42" t="s">
        <v>94</v>
      </c>
      <c r="B113" s="13" t="s">
        <v>93</v>
      </c>
      <c r="C113" s="14">
        <v>0</v>
      </c>
      <c r="D113" s="15" t="s">
        <v>404</v>
      </c>
      <c r="E113" s="16">
        <v>0</v>
      </c>
      <c r="F113" s="17">
        <f t="shared" si="8"/>
        <v>0</v>
      </c>
      <c r="G113" s="28" t="s">
        <v>349</v>
      </c>
    </row>
    <row r="114" spans="1:7" ht="25.5" x14ac:dyDescent="0.2">
      <c r="A114" s="42" t="s">
        <v>142</v>
      </c>
      <c r="B114" s="13" t="s">
        <v>93</v>
      </c>
      <c r="C114" s="14">
        <v>450</v>
      </c>
      <c r="D114" s="15" t="s">
        <v>405</v>
      </c>
      <c r="E114" s="16">
        <v>0</v>
      </c>
      <c r="F114" s="17">
        <f t="shared" si="8"/>
        <v>0</v>
      </c>
      <c r="G114" s="24"/>
    </row>
    <row r="115" spans="1:7" ht="25.5" x14ac:dyDescent="0.2">
      <c r="A115" s="13" t="s">
        <v>444</v>
      </c>
      <c r="B115" s="13" t="s">
        <v>93</v>
      </c>
      <c r="C115" s="14">
        <v>213431</v>
      </c>
      <c r="D115" s="15" t="s">
        <v>445</v>
      </c>
      <c r="E115" s="16">
        <v>0</v>
      </c>
      <c r="F115" s="17">
        <f t="shared" ref="F115" si="10">C115*E115</f>
        <v>0</v>
      </c>
      <c r="G115" s="24"/>
    </row>
    <row r="116" spans="1:7" ht="38.25" x14ac:dyDescent="0.2">
      <c r="A116" s="13" t="s">
        <v>213</v>
      </c>
      <c r="B116" s="13" t="s">
        <v>95</v>
      </c>
      <c r="C116" s="14">
        <v>3396</v>
      </c>
      <c r="D116" s="15" t="s">
        <v>252</v>
      </c>
      <c r="E116" s="16">
        <v>0</v>
      </c>
      <c r="F116" s="17">
        <f t="shared" si="8"/>
        <v>0</v>
      </c>
      <c r="G116" s="28" t="s">
        <v>350</v>
      </c>
    </row>
    <row r="117" spans="1:7" ht="25.5" x14ac:dyDescent="0.2">
      <c r="A117" s="13" t="s">
        <v>88</v>
      </c>
      <c r="B117" s="13" t="s">
        <v>89</v>
      </c>
      <c r="C117" s="26">
        <v>39468</v>
      </c>
      <c r="D117" s="15" t="s">
        <v>253</v>
      </c>
      <c r="E117" s="16">
        <v>0</v>
      </c>
      <c r="F117" s="17">
        <f t="shared" si="8"/>
        <v>0</v>
      </c>
      <c r="G117" s="28" t="s">
        <v>351</v>
      </c>
    </row>
    <row r="118" spans="1:7" ht="25.5" x14ac:dyDescent="0.2">
      <c r="A118" s="13" t="s">
        <v>96</v>
      </c>
      <c r="B118" s="13" t="s">
        <v>97</v>
      </c>
      <c r="C118" s="26">
        <v>37476</v>
      </c>
      <c r="D118" s="15" t="s">
        <v>254</v>
      </c>
      <c r="E118" s="16">
        <v>0</v>
      </c>
      <c r="F118" s="17">
        <f t="shared" si="8"/>
        <v>0</v>
      </c>
      <c r="G118" s="28" t="s">
        <v>352</v>
      </c>
    </row>
    <row r="119" spans="1:7" ht="25.5" x14ac:dyDescent="0.2">
      <c r="A119" s="13" t="s">
        <v>503</v>
      </c>
      <c r="B119" s="13" t="s">
        <v>502</v>
      </c>
      <c r="C119" s="26">
        <v>27103</v>
      </c>
      <c r="D119" s="15" t="s">
        <v>254</v>
      </c>
      <c r="E119" s="16">
        <v>0</v>
      </c>
      <c r="F119" s="17">
        <f t="shared" ref="F119" si="11">C119*E119</f>
        <v>0</v>
      </c>
      <c r="G119" s="28" t="s">
        <v>504</v>
      </c>
    </row>
    <row r="120" spans="1:7" ht="25.5" x14ac:dyDescent="0.2">
      <c r="A120" s="13" t="s">
        <v>135</v>
      </c>
      <c r="B120" s="13" t="s">
        <v>99</v>
      </c>
      <c r="C120" s="14">
        <v>59</v>
      </c>
      <c r="D120" s="15" t="s">
        <v>255</v>
      </c>
      <c r="E120" s="16">
        <v>0</v>
      </c>
      <c r="F120" s="17">
        <f t="shared" si="8"/>
        <v>0</v>
      </c>
      <c r="G120" s="28" t="s">
        <v>353</v>
      </c>
    </row>
    <row r="121" spans="1:7" ht="25.5" x14ac:dyDescent="0.2">
      <c r="A121" s="13" t="s">
        <v>446</v>
      </c>
      <c r="B121" s="13" t="s">
        <v>99</v>
      </c>
      <c r="C121" s="14">
        <v>3</v>
      </c>
      <c r="D121" s="15" t="s">
        <v>255</v>
      </c>
      <c r="E121" s="16">
        <v>0</v>
      </c>
      <c r="F121" s="17">
        <f t="shared" ref="F121" si="12">C121*E121</f>
        <v>0</v>
      </c>
      <c r="G121" s="28" t="s">
        <v>448</v>
      </c>
    </row>
    <row r="122" spans="1:7" ht="25.5" x14ac:dyDescent="0.2">
      <c r="A122" s="13" t="s">
        <v>98</v>
      </c>
      <c r="B122" s="13" t="s">
        <v>99</v>
      </c>
      <c r="C122" s="14">
        <v>184</v>
      </c>
      <c r="D122" s="32" t="s">
        <v>255</v>
      </c>
      <c r="E122" s="16">
        <v>0</v>
      </c>
      <c r="F122" s="17">
        <f t="shared" si="8"/>
        <v>0</v>
      </c>
      <c r="G122" s="28" t="s">
        <v>354</v>
      </c>
    </row>
    <row r="123" spans="1:7" ht="25.5" x14ac:dyDescent="0.2">
      <c r="A123" s="13" t="s">
        <v>447</v>
      </c>
      <c r="B123" s="13" t="s">
        <v>99</v>
      </c>
      <c r="C123" s="26">
        <v>3</v>
      </c>
      <c r="D123" s="32" t="s">
        <v>255</v>
      </c>
      <c r="E123" s="16">
        <v>0</v>
      </c>
      <c r="F123" s="17">
        <f t="shared" ref="F123" si="13">C123*E123</f>
        <v>0</v>
      </c>
      <c r="G123" s="28" t="s">
        <v>449</v>
      </c>
    </row>
    <row r="124" spans="1:7" x14ac:dyDescent="0.2">
      <c r="A124" s="13" t="s">
        <v>176</v>
      </c>
      <c r="B124" s="13" t="s">
        <v>99</v>
      </c>
      <c r="C124" s="14">
        <v>0</v>
      </c>
      <c r="D124" s="15" t="s">
        <v>256</v>
      </c>
      <c r="E124" s="16">
        <v>0</v>
      </c>
      <c r="F124" s="17">
        <f t="shared" si="8"/>
        <v>0</v>
      </c>
      <c r="G124" s="24"/>
    </row>
    <row r="125" spans="1:7" ht="25.5" x14ac:dyDescent="0.2">
      <c r="A125" s="13" t="s">
        <v>105</v>
      </c>
      <c r="B125" s="13" t="s">
        <v>99</v>
      </c>
      <c r="C125" s="14">
        <v>689</v>
      </c>
      <c r="D125" s="15" t="s">
        <v>256</v>
      </c>
      <c r="E125" s="16">
        <v>0</v>
      </c>
      <c r="F125" s="17">
        <f t="shared" si="8"/>
        <v>0</v>
      </c>
      <c r="G125" s="28" t="s">
        <v>355</v>
      </c>
    </row>
    <row r="126" spans="1:7" ht="38.25" x14ac:dyDescent="0.2">
      <c r="A126" s="13" t="s">
        <v>195</v>
      </c>
      <c r="B126" s="13" t="s">
        <v>91</v>
      </c>
      <c r="C126" s="14">
        <v>109</v>
      </c>
      <c r="D126" s="15" t="s">
        <v>257</v>
      </c>
      <c r="E126" s="16">
        <v>0</v>
      </c>
      <c r="F126" s="17">
        <f t="shared" si="8"/>
        <v>0</v>
      </c>
      <c r="G126" s="28" t="s">
        <v>356</v>
      </c>
    </row>
    <row r="127" spans="1:7" ht="25.5" x14ac:dyDescent="0.2">
      <c r="A127" s="13" t="s">
        <v>196</v>
      </c>
      <c r="B127" s="13" t="s">
        <v>91</v>
      </c>
      <c r="C127" s="14">
        <v>1723</v>
      </c>
      <c r="D127" s="15" t="s">
        <v>255</v>
      </c>
      <c r="E127" s="16">
        <v>0</v>
      </c>
      <c r="F127" s="17">
        <f t="shared" si="8"/>
        <v>0</v>
      </c>
      <c r="G127" s="28" t="s">
        <v>357</v>
      </c>
    </row>
    <row r="128" spans="1:7" x14ac:dyDescent="0.2">
      <c r="A128" s="13" t="s">
        <v>100</v>
      </c>
      <c r="B128" s="13" t="s">
        <v>101</v>
      </c>
      <c r="C128" s="14">
        <v>1788</v>
      </c>
      <c r="D128" s="15" t="s">
        <v>258</v>
      </c>
      <c r="E128" s="16">
        <v>0</v>
      </c>
      <c r="F128" s="17">
        <f t="shared" si="8"/>
        <v>0</v>
      </c>
      <c r="G128" s="28" t="s">
        <v>358</v>
      </c>
    </row>
    <row r="129" spans="1:7" x14ac:dyDescent="0.2">
      <c r="A129" s="13" t="s">
        <v>140</v>
      </c>
      <c r="B129" s="13" t="s">
        <v>141</v>
      </c>
      <c r="C129" s="26">
        <v>0</v>
      </c>
      <c r="D129" s="15" t="s">
        <v>259</v>
      </c>
      <c r="E129" s="16">
        <v>0</v>
      </c>
      <c r="F129" s="17">
        <f t="shared" si="8"/>
        <v>0</v>
      </c>
      <c r="G129" s="24"/>
    </row>
    <row r="130" spans="1:7" x14ac:dyDescent="0.2">
      <c r="A130" s="13" t="s">
        <v>138</v>
      </c>
      <c r="B130" s="13" t="s">
        <v>139</v>
      </c>
      <c r="C130" s="26">
        <v>12</v>
      </c>
      <c r="D130" s="15" t="s">
        <v>260</v>
      </c>
      <c r="E130" s="16">
        <v>0</v>
      </c>
      <c r="F130" s="17">
        <f t="shared" si="8"/>
        <v>0</v>
      </c>
      <c r="G130" s="24"/>
    </row>
    <row r="131" spans="1:7" ht="42" customHeight="1" x14ac:dyDescent="0.2">
      <c r="A131" s="13" t="s">
        <v>197</v>
      </c>
      <c r="B131" s="13" t="s">
        <v>87</v>
      </c>
      <c r="C131" s="14">
        <v>233</v>
      </c>
      <c r="D131" s="15" t="s">
        <v>412</v>
      </c>
      <c r="E131" s="16">
        <v>0</v>
      </c>
      <c r="F131" s="17">
        <f t="shared" si="8"/>
        <v>0</v>
      </c>
      <c r="G131" s="28" t="s">
        <v>359</v>
      </c>
    </row>
    <row r="132" spans="1:7" ht="25.5" x14ac:dyDescent="0.2">
      <c r="A132" s="13" t="s">
        <v>198</v>
      </c>
      <c r="B132" s="13" t="s">
        <v>87</v>
      </c>
      <c r="C132" s="14">
        <v>2925</v>
      </c>
      <c r="D132" s="15" t="s">
        <v>261</v>
      </c>
      <c r="E132" s="16">
        <v>0</v>
      </c>
      <c r="F132" s="17">
        <f t="shared" si="8"/>
        <v>0</v>
      </c>
      <c r="G132" s="28" t="s">
        <v>360</v>
      </c>
    </row>
    <row r="133" spans="1:7" ht="25.5" x14ac:dyDescent="0.2">
      <c r="A133" s="13" t="s">
        <v>136</v>
      </c>
      <c r="B133" s="13" t="s">
        <v>137</v>
      </c>
      <c r="C133" s="26">
        <v>13</v>
      </c>
      <c r="D133" s="15" t="s">
        <v>262</v>
      </c>
      <c r="E133" s="16">
        <v>0</v>
      </c>
      <c r="F133" s="17">
        <f t="shared" si="8"/>
        <v>0</v>
      </c>
      <c r="G133" s="24"/>
    </row>
    <row r="134" spans="1:7" ht="25.5" x14ac:dyDescent="0.2">
      <c r="A134" s="13" t="s">
        <v>413</v>
      </c>
      <c r="B134" s="13" t="s">
        <v>102</v>
      </c>
      <c r="C134" s="26">
        <v>36</v>
      </c>
      <c r="D134" s="15" t="s">
        <v>144</v>
      </c>
      <c r="E134" s="16">
        <v>0</v>
      </c>
      <c r="F134" s="17">
        <f t="shared" si="8"/>
        <v>0</v>
      </c>
      <c r="G134" s="28" t="s">
        <v>361</v>
      </c>
    </row>
    <row r="135" spans="1:7" ht="25.5" x14ac:dyDescent="0.2">
      <c r="A135" s="13" t="s">
        <v>450</v>
      </c>
      <c r="B135" s="13" t="s">
        <v>102</v>
      </c>
      <c r="C135" s="26">
        <v>50</v>
      </c>
      <c r="D135" s="15" t="s">
        <v>144</v>
      </c>
      <c r="E135" s="16">
        <v>0</v>
      </c>
      <c r="F135" s="17">
        <f t="shared" si="8"/>
        <v>0</v>
      </c>
      <c r="G135" s="28" t="s">
        <v>362</v>
      </c>
    </row>
    <row r="136" spans="1:7" ht="38.25" x14ac:dyDescent="0.2">
      <c r="A136" s="13" t="s">
        <v>451</v>
      </c>
      <c r="B136" s="13" t="s">
        <v>102</v>
      </c>
      <c r="C136" s="26">
        <v>49</v>
      </c>
      <c r="D136" s="15" t="s">
        <v>144</v>
      </c>
      <c r="E136" s="16">
        <v>0</v>
      </c>
      <c r="F136" s="17">
        <f t="shared" si="8"/>
        <v>0</v>
      </c>
      <c r="G136" s="28" t="s">
        <v>363</v>
      </c>
    </row>
    <row r="137" spans="1:7" x14ac:dyDescent="0.2">
      <c r="A137" s="13" t="s">
        <v>508</v>
      </c>
      <c r="B137" s="13" t="s">
        <v>505</v>
      </c>
      <c r="C137" s="14">
        <v>323</v>
      </c>
      <c r="D137" s="46" t="s">
        <v>506</v>
      </c>
      <c r="E137" s="16">
        <v>0</v>
      </c>
      <c r="F137" s="17">
        <f t="shared" ref="F137" si="14">C137*E137</f>
        <v>0</v>
      </c>
      <c r="G137" s="28" t="s">
        <v>507</v>
      </c>
    </row>
    <row r="138" spans="1:7" x14ac:dyDescent="0.2">
      <c r="A138" s="13" t="s">
        <v>199</v>
      </c>
      <c r="B138" s="13" t="s">
        <v>103</v>
      </c>
      <c r="C138" s="14">
        <v>1748</v>
      </c>
      <c r="D138" s="46" t="s">
        <v>263</v>
      </c>
      <c r="E138" s="16">
        <v>0</v>
      </c>
      <c r="F138" s="17">
        <f t="shared" si="8"/>
        <v>0</v>
      </c>
      <c r="G138" s="28" t="s">
        <v>364</v>
      </c>
    </row>
    <row r="139" spans="1:7" ht="25.5" x14ac:dyDescent="0.2">
      <c r="A139" s="13" t="s">
        <v>200</v>
      </c>
      <c r="B139" s="13" t="s">
        <v>104</v>
      </c>
      <c r="C139" s="14">
        <v>0</v>
      </c>
      <c r="D139" s="46" t="s">
        <v>256</v>
      </c>
      <c r="E139" s="16">
        <v>0</v>
      </c>
      <c r="F139" s="17">
        <f t="shared" si="8"/>
        <v>0</v>
      </c>
      <c r="G139" s="28" t="s">
        <v>365</v>
      </c>
    </row>
    <row r="140" spans="1:7" x14ac:dyDescent="0.2">
      <c r="A140" s="19" t="s">
        <v>106</v>
      </c>
      <c r="B140" s="20" t="s">
        <v>3</v>
      </c>
      <c r="C140" s="21"/>
      <c r="D140" s="47"/>
      <c r="E140" s="20" t="s">
        <v>3</v>
      </c>
      <c r="F140" s="43"/>
      <c r="G140" s="44"/>
    </row>
    <row r="141" spans="1:7" x14ac:dyDescent="0.2">
      <c r="A141" s="13" t="s">
        <v>453</v>
      </c>
      <c r="B141" s="13"/>
      <c r="C141" s="14">
        <v>3</v>
      </c>
      <c r="D141" s="15" t="s">
        <v>438</v>
      </c>
      <c r="E141" s="16">
        <v>0</v>
      </c>
      <c r="F141" s="17">
        <f t="shared" ref="F141:F142" si="15">C141*E141</f>
        <v>0</v>
      </c>
      <c r="G141" s="24"/>
    </row>
    <row r="142" spans="1:7" ht="25.5" x14ac:dyDescent="0.2">
      <c r="A142" s="13" t="s">
        <v>454</v>
      </c>
      <c r="B142" s="13"/>
      <c r="C142" s="26">
        <v>500</v>
      </c>
      <c r="D142" s="15" t="s">
        <v>249</v>
      </c>
      <c r="E142" s="16">
        <v>0</v>
      </c>
      <c r="F142" s="17">
        <f t="shared" si="15"/>
        <v>0</v>
      </c>
      <c r="G142" s="24"/>
    </row>
    <row r="143" spans="1:7" ht="25.5" x14ac:dyDescent="0.2">
      <c r="A143" s="13" t="s">
        <v>452</v>
      </c>
      <c r="B143" s="13" t="s">
        <v>108</v>
      </c>
      <c r="C143" s="26">
        <v>19</v>
      </c>
      <c r="D143" s="15" t="s">
        <v>144</v>
      </c>
      <c r="E143" s="16">
        <v>0</v>
      </c>
      <c r="F143" s="17">
        <f t="shared" ref="F143:F145" si="16">C143*E143</f>
        <v>0</v>
      </c>
      <c r="G143" s="28"/>
    </row>
    <row r="144" spans="1:7" ht="25.5" x14ac:dyDescent="0.2">
      <c r="A144" s="30" t="s">
        <v>455</v>
      </c>
      <c r="B144" s="13" t="s">
        <v>107</v>
      </c>
      <c r="C144" s="26">
        <v>9</v>
      </c>
      <c r="D144" s="15" t="s">
        <v>144</v>
      </c>
      <c r="E144" s="16">
        <v>0</v>
      </c>
      <c r="F144" s="17">
        <f t="shared" si="16"/>
        <v>0</v>
      </c>
      <c r="G144" s="28" t="s">
        <v>366</v>
      </c>
    </row>
    <row r="145" spans="1:8" x14ac:dyDescent="0.2">
      <c r="A145" s="13" t="s">
        <v>456</v>
      </c>
      <c r="B145" s="13"/>
      <c r="C145" s="26">
        <v>5603</v>
      </c>
      <c r="D145" s="15" t="s">
        <v>152</v>
      </c>
      <c r="E145" s="16">
        <v>0</v>
      </c>
      <c r="F145" s="17">
        <f t="shared" si="16"/>
        <v>0</v>
      </c>
      <c r="G145" s="24"/>
    </row>
    <row r="146" spans="1:8" x14ac:dyDescent="0.2">
      <c r="A146" s="13" t="s">
        <v>457</v>
      </c>
      <c r="B146" s="13"/>
      <c r="C146" s="26">
        <v>10596</v>
      </c>
      <c r="D146" s="15" t="s">
        <v>152</v>
      </c>
      <c r="E146" s="16">
        <v>0</v>
      </c>
      <c r="F146" s="17">
        <f t="shared" ref="F146" si="17">C146*E146</f>
        <v>0</v>
      </c>
      <c r="G146" s="24"/>
    </row>
    <row r="147" spans="1:8" x14ac:dyDescent="0.2">
      <c r="A147" s="19" t="s">
        <v>109</v>
      </c>
      <c r="B147" s="20" t="s">
        <v>3</v>
      </c>
      <c r="C147" s="21"/>
      <c r="D147" s="22"/>
      <c r="E147" s="20" t="s">
        <v>3</v>
      </c>
      <c r="F147" s="43"/>
      <c r="G147" s="44"/>
    </row>
    <row r="148" spans="1:8" ht="38.25" x14ac:dyDescent="0.2">
      <c r="A148" s="13" t="s">
        <v>201</v>
      </c>
      <c r="B148" s="13" t="s">
        <v>113</v>
      </c>
      <c r="C148" s="14">
        <v>532</v>
      </c>
      <c r="D148" s="15" t="s">
        <v>265</v>
      </c>
      <c r="E148" s="16">
        <v>0</v>
      </c>
      <c r="F148" s="17">
        <f t="shared" ref="F148:F157" si="18">C148*E148</f>
        <v>0</v>
      </c>
      <c r="G148" s="28" t="s">
        <v>395</v>
      </c>
    </row>
    <row r="149" spans="1:8" x14ac:dyDescent="0.2">
      <c r="A149" s="13" t="s">
        <v>177</v>
      </c>
      <c r="B149" s="13" t="s">
        <v>160</v>
      </c>
      <c r="C149" s="14">
        <v>0</v>
      </c>
      <c r="D149" s="15" t="s">
        <v>265</v>
      </c>
      <c r="E149" s="16">
        <v>0</v>
      </c>
      <c r="F149" s="17">
        <f t="shared" si="18"/>
        <v>0</v>
      </c>
      <c r="G149" s="24"/>
    </row>
    <row r="150" spans="1:8" x14ac:dyDescent="0.2">
      <c r="A150" s="13" t="s">
        <v>202</v>
      </c>
      <c r="B150" s="13" t="s">
        <v>114</v>
      </c>
      <c r="C150" s="14">
        <v>1038</v>
      </c>
      <c r="D150" s="15" t="s">
        <v>266</v>
      </c>
      <c r="E150" s="16">
        <v>0</v>
      </c>
      <c r="F150" s="17">
        <f t="shared" si="18"/>
        <v>0</v>
      </c>
      <c r="G150" s="24"/>
    </row>
    <row r="151" spans="1:8" ht="38.25" x14ac:dyDescent="0.2">
      <c r="A151" s="13" t="s">
        <v>178</v>
      </c>
      <c r="B151" s="13" t="s">
        <v>161</v>
      </c>
      <c r="C151" s="14">
        <v>0</v>
      </c>
      <c r="D151" s="15" t="s">
        <v>266</v>
      </c>
      <c r="E151" s="16">
        <v>0</v>
      </c>
      <c r="F151" s="17">
        <f t="shared" si="18"/>
        <v>0</v>
      </c>
      <c r="G151" s="28" t="s">
        <v>382</v>
      </c>
    </row>
    <row r="152" spans="1:8" ht="25.5" x14ac:dyDescent="0.2">
      <c r="A152" s="13" t="s">
        <v>111</v>
      </c>
      <c r="B152" s="13" t="s">
        <v>112</v>
      </c>
      <c r="C152" s="14">
        <v>150</v>
      </c>
      <c r="D152" s="15" t="s">
        <v>267</v>
      </c>
      <c r="E152" s="16">
        <v>0</v>
      </c>
      <c r="F152" s="17">
        <f t="shared" si="18"/>
        <v>0</v>
      </c>
      <c r="G152" s="28" t="s">
        <v>367</v>
      </c>
    </row>
    <row r="153" spans="1:8" ht="25.5" x14ac:dyDescent="0.2">
      <c r="A153" s="30" t="s">
        <v>458</v>
      </c>
      <c r="B153" s="30" t="s">
        <v>162</v>
      </c>
      <c r="C153" s="35">
        <v>0</v>
      </c>
      <c r="D153" s="32" t="s">
        <v>144</v>
      </c>
      <c r="E153" s="45">
        <v>0</v>
      </c>
      <c r="F153" s="37">
        <f t="shared" si="18"/>
        <v>0</v>
      </c>
      <c r="G153" s="24" t="s">
        <v>422</v>
      </c>
      <c r="H153" s="38"/>
    </row>
    <row r="154" spans="1:8" x14ac:dyDescent="0.2">
      <c r="A154" s="30" t="s">
        <v>179</v>
      </c>
      <c r="B154" s="30" t="s">
        <v>162</v>
      </c>
      <c r="C154" s="35">
        <v>0</v>
      </c>
      <c r="D154" s="32" t="s">
        <v>152</v>
      </c>
      <c r="E154" s="45">
        <v>0</v>
      </c>
      <c r="F154" s="37">
        <f t="shared" si="18"/>
        <v>0</v>
      </c>
      <c r="G154" s="24"/>
      <c r="H154" s="38"/>
    </row>
    <row r="155" spans="1:8" x14ac:dyDescent="0.2">
      <c r="A155" s="30" t="s">
        <v>461</v>
      </c>
      <c r="B155" s="30" t="s">
        <v>110</v>
      </c>
      <c r="C155" s="35">
        <v>3</v>
      </c>
      <c r="D155" s="32" t="s">
        <v>152</v>
      </c>
      <c r="E155" s="45">
        <v>0</v>
      </c>
      <c r="F155" s="37">
        <f t="shared" ref="F155" si="19">C155*E155</f>
        <v>0</v>
      </c>
      <c r="G155" s="24"/>
      <c r="H155" s="38"/>
    </row>
    <row r="156" spans="1:8" ht="25.5" x14ac:dyDescent="0.2">
      <c r="A156" s="30" t="s">
        <v>460</v>
      </c>
      <c r="B156" s="30" t="s">
        <v>110</v>
      </c>
      <c r="C156" s="35">
        <v>23</v>
      </c>
      <c r="D156" s="32" t="s">
        <v>144</v>
      </c>
      <c r="E156" s="45">
        <v>0</v>
      </c>
      <c r="F156" s="37">
        <f t="shared" si="18"/>
        <v>0</v>
      </c>
      <c r="G156" s="28" t="s">
        <v>368</v>
      </c>
      <c r="H156" s="38"/>
    </row>
    <row r="157" spans="1:8" ht="25.5" x14ac:dyDescent="0.2">
      <c r="A157" s="30" t="s">
        <v>459</v>
      </c>
      <c r="B157" s="30" t="s">
        <v>110</v>
      </c>
      <c r="C157" s="35">
        <v>36</v>
      </c>
      <c r="D157" s="32" t="s">
        <v>268</v>
      </c>
      <c r="E157" s="45">
        <v>0</v>
      </c>
      <c r="F157" s="37">
        <f t="shared" si="18"/>
        <v>0</v>
      </c>
      <c r="G157" s="28" t="s">
        <v>369</v>
      </c>
      <c r="H157" s="38"/>
    </row>
    <row r="158" spans="1:8" x14ac:dyDescent="0.2">
      <c r="A158" s="19" t="s">
        <v>115</v>
      </c>
      <c r="B158" s="20" t="s">
        <v>3</v>
      </c>
      <c r="C158" s="21"/>
      <c r="D158" s="22"/>
      <c r="E158" s="20" t="s">
        <v>3</v>
      </c>
      <c r="F158" s="43"/>
      <c r="G158" s="44"/>
    </row>
    <row r="159" spans="1:8" ht="25.5" x14ac:dyDescent="0.2">
      <c r="A159" s="13" t="s">
        <v>462</v>
      </c>
      <c r="B159" s="13" t="s">
        <v>163</v>
      </c>
      <c r="C159" s="14">
        <v>0</v>
      </c>
      <c r="D159" s="15" t="s">
        <v>144</v>
      </c>
      <c r="E159" s="16">
        <v>0</v>
      </c>
      <c r="F159" s="17">
        <f t="shared" ref="F159:F186" si="20">C159*E159</f>
        <v>0</v>
      </c>
      <c r="G159" s="24"/>
    </row>
    <row r="160" spans="1:8" x14ac:dyDescent="0.2">
      <c r="A160" s="13" t="s">
        <v>481</v>
      </c>
      <c r="B160" s="42" t="s">
        <v>483</v>
      </c>
      <c r="C160" s="14">
        <v>41</v>
      </c>
      <c r="D160" s="15" t="s">
        <v>144</v>
      </c>
      <c r="E160" s="16">
        <v>0</v>
      </c>
      <c r="F160" s="17">
        <f t="shared" si="20"/>
        <v>0</v>
      </c>
      <c r="G160" s="24"/>
    </row>
    <row r="161" spans="1:7" ht="25.5" x14ac:dyDescent="0.2">
      <c r="A161" s="30" t="s">
        <v>465</v>
      </c>
      <c r="B161" s="33" t="s">
        <v>118</v>
      </c>
      <c r="C161" s="31">
        <v>0</v>
      </c>
      <c r="D161" s="32" t="s">
        <v>144</v>
      </c>
      <c r="E161" s="45">
        <v>0</v>
      </c>
      <c r="F161" s="37">
        <f t="shared" si="20"/>
        <v>0</v>
      </c>
      <c r="G161" s="28" t="s">
        <v>423</v>
      </c>
    </row>
    <row r="162" spans="1:7" ht="25.5" x14ac:dyDescent="0.2">
      <c r="A162" s="30" t="s">
        <v>421</v>
      </c>
      <c r="B162" s="33" t="s">
        <v>118</v>
      </c>
      <c r="C162" s="31">
        <v>41</v>
      </c>
      <c r="D162" s="32" t="s">
        <v>144</v>
      </c>
      <c r="E162" s="45">
        <v>0</v>
      </c>
      <c r="F162" s="37">
        <f t="shared" si="20"/>
        <v>0</v>
      </c>
      <c r="G162" s="24" t="s">
        <v>420</v>
      </c>
    </row>
    <row r="163" spans="1:7" ht="25.5" x14ac:dyDescent="0.2">
      <c r="A163" s="13" t="s">
        <v>464</v>
      </c>
      <c r="B163" s="42" t="s">
        <v>118</v>
      </c>
      <c r="C163" s="26">
        <v>0</v>
      </c>
      <c r="D163" s="15" t="s">
        <v>144</v>
      </c>
      <c r="E163" s="16">
        <v>0</v>
      </c>
      <c r="F163" s="17">
        <f t="shared" si="20"/>
        <v>0</v>
      </c>
      <c r="G163" s="24"/>
    </row>
    <row r="164" spans="1:7" ht="38.25" x14ac:dyDescent="0.2">
      <c r="A164" s="13" t="s">
        <v>485</v>
      </c>
      <c r="B164" s="13" t="s">
        <v>126</v>
      </c>
      <c r="C164" s="26">
        <v>56</v>
      </c>
      <c r="D164" s="15" t="s">
        <v>144</v>
      </c>
      <c r="E164" s="16">
        <v>0</v>
      </c>
      <c r="F164" s="17">
        <f t="shared" si="20"/>
        <v>0</v>
      </c>
      <c r="G164" s="28" t="s">
        <v>396</v>
      </c>
    </row>
    <row r="165" spans="1:7" ht="38.25" x14ac:dyDescent="0.2">
      <c r="A165" s="13" t="s">
        <v>466</v>
      </c>
      <c r="B165" s="13" t="s">
        <v>126</v>
      </c>
      <c r="C165" s="14">
        <v>0</v>
      </c>
      <c r="D165" s="15" t="s">
        <v>144</v>
      </c>
      <c r="E165" s="16">
        <v>0</v>
      </c>
      <c r="F165" s="17">
        <f t="shared" si="20"/>
        <v>0</v>
      </c>
      <c r="G165" s="28" t="s">
        <v>370</v>
      </c>
    </row>
    <row r="166" spans="1:7" ht="38.25" x14ac:dyDescent="0.2">
      <c r="A166" s="13" t="s">
        <v>429</v>
      </c>
      <c r="B166" s="13" t="s">
        <v>121</v>
      </c>
      <c r="C166" s="14">
        <f>180</f>
        <v>180</v>
      </c>
      <c r="D166" s="15" t="s">
        <v>144</v>
      </c>
      <c r="E166" s="16">
        <v>0</v>
      </c>
      <c r="F166" s="17">
        <f t="shared" si="20"/>
        <v>0</v>
      </c>
      <c r="G166" s="28" t="s">
        <v>381</v>
      </c>
    </row>
    <row r="167" spans="1:7" ht="38.25" x14ac:dyDescent="0.2">
      <c r="A167" s="13" t="s">
        <v>484</v>
      </c>
      <c r="B167" s="13" t="s">
        <v>123</v>
      </c>
      <c r="C167" s="14">
        <v>180</v>
      </c>
      <c r="D167" s="15" t="s">
        <v>144</v>
      </c>
      <c r="E167" s="16">
        <v>0</v>
      </c>
      <c r="F167" s="17">
        <f t="shared" si="20"/>
        <v>0</v>
      </c>
      <c r="G167" s="28" t="s">
        <v>371</v>
      </c>
    </row>
    <row r="168" spans="1:7" ht="25.5" x14ac:dyDescent="0.2">
      <c r="A168" s="13" t="s">
        <v>486</v>
      </c>
      <c r="B168" s="13" t="s">
        <v>469</v>
      </c>
      <c r="C168" s="14">
        <v>12</v>
      </c>
      <c r="D168" s="15" t="s">
        <v>144</v>
      </c>
      <c r="E168" s="16">
        <v>0</v>
      </c>
      <c r="F168" s="17">
        <f t="shared" si="20"/>
        <v>0</v>
      </c>
      <c r="G168" s="24"/>
    </row>
    <row r="169" spans="1:7" ht="25.5" x14ac:dyDescent="0.2">
      <c r="A169" s="13" t="s">
        <v>482</v>
      </c>
      <c r="B169" s="13" t="s">
        <v>479</v>
      </c>
      <c r="C169" s="14">
        <v>71660</v>
      </c>
      <c r="D169" s="15" t="s">
        <v>480</v>
      </c>
      <c r="E169" s="16">
        <v>0</v>
      </c>
      <c r="F169" s="17">
        <f t="shared" ref="F169" si="21">C169*E169</f>
        <v>0</v>
      </c>
      <c r="G169" s="24"/>
    </row>
    <row r="170" spans="1:7" x14ac:dyDescent="0.2">
      <c r="A170" s="13" t="s">
        <v>470</v>
      </c>
      <c r="B170" s="13" t="s">
        <v>471</v>
      </c>
      <c r="C170" s="14">
        <v>496</v>
      </c>
      <c r="D170" s="15" t="s">
        <v>152</v>
      </c>
      <c r="E170" s="16">
        <v>0</v>
      </c>
      <c r="F170" s="17">
        <f t="shared" si="20"/>
        <v>0</v>
      </c>
      <c r="G170" s="24"/>
    </row>
    <row r="171" spans="1:7" ht="25.5" x14ac:dyDescent="0.2">
      <c r="A171" s="13" t="s">
        <v>180</v>
      </c>
      <c r="B171" s="13" t="s">
        <v>164</v>
      </c>
      <c r="C171" s="14">
        <v>0</v>
      </c>
      <c r="D171" s="15" t="s">
        <v>269</v>
      </c>
      <c r="E171" s="16">
        <v>0</v>
      </c>
      <c r="F171" s="17">
        <f t="shared" si="20"/>
        <v>0</v>
      </c>
      <c r="G171" s="48"/>
    </row>
    <row r="172" spans="1:7" ht="25.5" x14ac:dyDescent="0.2">
      <c r="A172" s="13" t="s">
        <v>181</v>
      </c>
      <c r="B172" s="30" t="s">
        <v>124</v>
      </c>
      <c r="C172" s="14">
        <v>12419</v>
      </c>
      <c r="D172" s="15" t="s">
        <v>264</v>
      </c>
      <c r="E172" s="16">
        <v>0</v>
      </c>
      <c r="F172" s="17">
        <f t="shared" si="20"/>
        <v>0</v>
      </c>
      <c r="G172" s="28" t="s">
        <v>372</v>
      </c>
    </row>
    <row r="173" spans="1:7" ht="25.5" x14ac:dyDescent="0.2">
      <c r="A173" s="13" t="s">
        <v>477</v>
      </c>
      <c r="B173" s="13" t="s">
        <v>476</v>
      </c>
      <c r="C173" s="14">
        <v>54</v>
      </c>
      <c r="D173" s="15" t="s">
        <v>144</v>
      </c>
      <c r="E173" s="16">
        <v>0</v>
      </c>
      <c r="F173" s="17">
        <f t="shared" ref="F173" si="22">C173*E173</f>
        <v>0</v>
      </c>
      <c r="G173" s="28" t="s">
        <v>478</v>
      </c>
    </row>
    <row r="174" spans="1:7" ht="25.5" x14ac:dyDescent="0.2">
      <c r="A174" s="42" t="s">
        <v>222</v>
      </c>
      <c r="B174" s="13" t="s">
        <v>116</v>
      </c>
      <c r="C174" s="14">
        <v>0</v>
      </c>
      <c r="D174" s="15" t="s">
        <v>270</v>
      </c>
      <c r="E174" s="16">
        <v>0</v>
      </c>
      <c r="F174" s="17">
        <f t="shared" si="20"/>
        <v>0</v>
      </c>
      <c r="G174" s="28" t="s">
        <v>397</v>
      </c>
    </row>
    <row r="175" spans="1:7" s="38" customFormat="1" ht="38.25" x14ac:dyDescent="0.2">
      <c r="A175" s="49" t="s">
        <v>203</v>
      </c>
      <c r="B175" s="30" t="s">
        <v>122</v>
      </c>
      <c r="C175" s="35">
        <v>109492</v>
      </c>
      <c r="D175" s="32" t="s">
        <v>424</v>
      </c>
      <c r="E175" s="45">
        <v>0</v>
      </c>
      <c r="F175" s="37">
        <f t="shared" si="20"/>
        <v>0</v>
      </c>
      <c r="G175" s="28" t="s">
        <v>398</v>
      </c>
    </row>
    <row r="176" spans="1:7" ht="25.5" x14ac:dyDescent="0.2">
      <c r="A176" s="13" t="s">
        <v>373</v>
      </c>
      <c r="B176" s="13" t="s">
        <v>122</v>
      </c>
      <c r="C176" s="14">
        <v>0</v>
      </c>
      <c r="D176" s="15" t="s">
        <v>271</v>
      </c>
      <c r="E176" s="16">
        <v>0</v>
      </c>
      <c r="F176" s="17">
        <f t="shared" si="20"/>
        <v>0</v>
      </c>
      <c r="G176" s="28" t="s">
        <v>374</v>
      </c>
    </row>
    <row r="177" spans="1:7" x14ac:dyDescent="0.2">
      <c r="A177" s="13" t="s">
        <v>463</v>
      </c>
      <c r="B177" s="13" t="s">
        <v>122</v>
      </c>
      <c r="C177" s="14">
        <v>13494</v>
      </c>
      <c r="D177" s="15" t="s">
        <v>152</v>
      </c>
      <c r="E177" s="16">
        <v>0</v>
      </c>
      <c r="F177" s="17">
        <f t="shared" ref="F177" si="23">C177*E177</f>
        <v>0</v>
      </c>
      <c r="G177" s="24"/>
    </row>
    <row r="178" spans="1:7" ht="38.25" x14ac:dyDescent="0.2">
      <c r="A178" s="42" t="s">
        <v>204</v>
      </c>
      <c r="B178" s="13" t="s">
        <v>122</v>
      </c>
      <c r="C178" s="14">
        <v>181243</v>
      </c>
      <c r="D178" s="15" t="s">
        <v>275</v>
      </c>
      <c r="E178" s="16">
        <v>0</v>
      </c>
      <c r="F178" s="17">
        <f t="shared" si="20"/>
        <v>0</v>
      </c>
      <c r="G178" s="28" t="s">
        <v>375</v>
      </c>
    </row>
    <row r="179" spans="1:7" x14ac:dyDescent="0.2">
      <c r="A179" s="42" t="s">
        <v>205</v>
      </c>
      <c r="B179" s="13" t="s">
        <v>119</v>
      </c>
      <c r="C179" s="14">
        <v>20</v>
      </c>
      <c r="D179" s="15" t="s">
        <v>152</v>
      </c>
      <c r="E179" s="16">
        <v>0</v>
      </c>
      <c r="F179" s="17">
        <f t="shared" si="20"/>
        <v>0</v>
      </c>
      <c r="G179" s="24"/>
    </row>
    <row r="180" spans="1:7" ht="25.5" x14ac:dyDescent="0.2">
      <c r="A180" s="13" t="s">
        <v>376</v>
      </c>
      <c r="B180" s="13" t="s">
        <v>119</v>
      </c>
      <c r="C180" s="14">
        <v>0</v>
      </c>
      <c r="D180" s="15" t="s">
        <v>270</v>
      </c>
      <c r="E180" s="16">
        <v>0</v>
      </c>
      <c r="F180" s="17">
        <f t="shared" si="20"/>
        <v>0</v>
      </c>
      <c r="G180" s="28" t="s">
        <v>377</v>
      </c>
    </row>
    <row r="181" spans="1:7" x14ac:dyDescent="0.2">
      <c r="A181" s="13" t="s">
        <v>475</v>
      </c>
      <c r="B181" s="13" t="s">
        <v>474</v>
      </c>
      <c r="C181" s="14">
        <v>81636</v>
      </c>
      <c r="D181" s="15" t="s">
        <v>152</v>
      </c>
      <c r="E181" s="16">
        <v>0</v>
      </c>
      <c r="F181" s="17">
        <f t="shared" si="20"/>
        <v>0</v>
      </c>
      <c r="G181" s="24"/>
    </row>
    <row r="182" spans="1:7" x14ac:dyDescent="0.2">
      <c r="A182" s="13" t="s">
        <v>206</v>
      </c>
      <c r="B182" s="13" t="s">
        <v>120</v>
      </c>
      <c r="C182" s="14">
        <v>3530</v>
      </c>
      <c r="D182" s="15" t="s">
        <v>238</v>
      </c>
      <c r="E182" s="16">
        <v>0</v>
      </c>
      <c r="F182" s="17">
        <f t="shared" si="20"/>
        <v>0</v>
      </c>
      <c r="G182" s="24"/>
    </row>
    <row r="183" spans="1:7" x14ac:dyDescent="0.2">
      <c r="A183" s="13" t="s">
        <v>473</v>
      </c>
      <c r="B183" s="13" t="s">
        <v>472</v>
      </c>
      <c r="C183" s="14">
        <v>99453</v>
      </c>
      <c r="D183" s="15" t="s">
        <v>250</v>
      </c>
      <c r="E183" s="16">
        <v>0</v>
      </c>
      <c r="F183" s="17">
        <f t="shared" si="20"/>
        <v>0</v>
      </c>
      <c r="G183" s="24"/>
    </row>
    <row r="184" spans="1:7" ht="38.25" x14ac:dyDescent="0.2">
      <c r="A184" s="13" t="s">
        <v>378</v>
      </c>
      <c r="B184" s="13" t="s">
        <v>125</v>
      </c>
      <c r="C184" s="14">
        <v>0</v>
      </c>
      <c r="D184" s="15" t="s">
        <v>276</v>
      </c>
      <c r="E184" s="16">
        <v>0</v>
      </c>
      <c r="F184" s="17">
        <f t="shared" si="20"/>
        <v>0</v>
      </c>
      <c r="G184" s="28" t="s">
        <v>379</v>
      </c>
    </row>
    <row r="185" spans="1:7" x14ac:dyDescent="0.2">
      <c r="A185" s="13" t="s">
        <v>468</v>
      </c>
      <c r="B185" s="13" t="s">
        <v>467</v>
      </c>
      <c r="C185" s="14">
        <v>241</v>
      </c>
      <c r="D185" s="15" t="s">
        <v>152</v>
      </c>
      <c r="E185" s="16">
        <v>0</v>
      </c>
      <c r="F185" s="17">
        <f t="shared" si="20"/>
        <v>0</v>
      </c>
      <c r="G185" s="24"/>
    </row>
    <row r="186" spans="1:7" ht="38.25" x14ac:dyDescent="0.2">
      <c r="A186" s="13" t="s">
        <v>223</v>
      </c>
      <c r="B186" s="13" t="s">
        <v>117</v>
      </c>
      <c r="C186" s="14">
        <v>16368</v>
      </c>
      <c r="D186" s="15" t="s">
        <v>277</v>
      </c>
      <c r="E186" s="16">
        <v>0</v>
      </c>
      <c r="F186" s="17">
        <f t="shared" si="20"/>
        <v>0</v>
      </c>
      <c r="G186" s="28" t="s">
        <v>399</v>
      </c>
    </row>
    <row r="187" spans="1:7" x14ac:dyDescent="0.2">
      <c r="A187" s="19" t="s">
        <v>127</v>
      </c>
      <c r="B187" s="20" t="s">
        <v>3</v>
      </c>
      <c r="C187" s="21"/>
      <c r="D187" s="22"/>
      <c r="E187" s="20" t="s">
        <v>3</v>
      </c>
      <c r="F187" s="43"/>
      <c r="G187" s="44"/>
    </row>
    <row r="188" spans="1:7" ht="25.5" x14ac:dyDescent="0.2">
      <c r="A188" s="50" t="s">
        <v>128</v>
      </c>
      <c r="B188" s="50" t="s">
        <v>129</v>
      </c>
      <c r="C188" s="51">
        <v>1</v>
      </c>
      <c r="D188" s="52" t="s">
        <v>278</v>
      </c>
      <c r="E188" s="53">
        <v>0</v>
      </c>
      <c r="F188" s="54">
        <f>C188*E188</f>
        <v>0</v>
      </c>
      <c r="G188" s="55" t="s">
        <v>380</v>
      </c>
    </row>
    <row r="189" spans="1:7" x14ac:dyDescent="0.2">
      <c r="A189" s="56" t="s">
        <v>415</v>
      </c>
      <c r="B189" s="20"/>
      <c r="C189" s="21"/>
      <c r="D189" s="22"/>
      <c r="E189" s="20"/>
      <c r="F189" s="43"/>
      <c r="G189" s="44"/>
    </row>
    <row r="190" spans="1:7" x14ac:dyDescent="0.2">
      <c r="A190" s="57"/>
      <c r="B190" s="57"/>
      <c r="C190" s="58"/>
      <c r="D190" s="59"/>
      <c r="E190" s="16">
        <v>0</v>
      </c>
      <c r="F190" s="54">
        <f t="shared" ref="F190:F194" si="24">C190*E190</f>
        <v>0</v>
      </c>
      <c r="G190" s="60"/>
    </row>
    <row r="191" spans="1:7" x14ac:dyDescent="0.2">
      <c r="A191" s="57"/>
      <c r="B191" s="57"/>
      <c r="C191" s="58"/>
      <c r="D191" s="59"/>
      <c r="E191" s="16">
        <v>0</v>
      </c>
      <c r="F191" s="54">
        <f t="shared" si="24"/>
        <v>0</v>
      </c>
      <c r="G191" s="60"/>
    </row>
    <row r="192" spans="1:7" x14ac:dyDescent="0.2">
      <c r="A192" s="57"/>
      <c r="B192" s="57"/>
      <c r="C192" s="58"/>
      <c r="D192" s="59"/>
      <c r="E192" s="16">
        <v>0</v>
      </c>
      <c r="F192" s="54">
        <f t="shared" si="24"/>
        <v>0</v>
      </c>
      <c r="G192" s="60"/>
    </row>
    <row r="193" spans="1:11" x14ac:dyDescent="0.2">
      <c r="A193" s="57"/>
      <c r="B193" s="57"/>
      <c r="C193" s="58"/>
      <c r="D193" s="59"/>
      <c r="E193" s="16">
        <v>0</v>
      </c>
      <c r="F193" s="54">
        <f t="shared" si="24"/>
        <v>0</v>
      </c>
      <c r="G193" s="60"/>
    </row>
    <row r="194" spans="1:11" ht="13.5" thickBot="1" x14ac:dyDescent="0.25">
      <c r="A194" s="57"/>
      <c r="B194" s="57"/>
      <c r="C194" s="58"/>
      <c r="D194" s="59"/>
      <c r="E194" s="16">
        <v>0</v>
      </c>
      <c r="F194" s="54">
        <f t="shared" si="24"/>
        <v>0</v>
      </c>
      <c r="G194" s="60"/>
    </row>
    <row r="195" spans="1:11" ht="16.5" thickBot="1" x14ac:dyDescent="0.25">
      <c r="A195" s="61" t="s">
        <v>414</v>
      </c>
      <c r="B195" s="62"/>
      <c r="C195" s="62"/>
      <c r="D195" s="63"/>
      <c r="E195" s="62"/>
      <c r="F195" s="64">
        <f>SUM(F3:F194)</f>
        <v>0</v>
      </c>
      <c r="G195" s="65"/>
    </row>
    <row r="196" spans="1:11" ht="14.25" customHeight="1" x14ac:dyDescent="0.2">
      <c r="A196" s="66"/>
      <c r="B196" s="66"/>
      <c r="C196" s="66"/>
      <c r="D196" s="67"/>
      <c r="E196" s="66"/>
      <c r="F196" s="68"/>
    </row>
    <row r="197" spans="1:11" s="70" customFormat="1" x14ac:dyDescent="0.2">
      <c r="C197" s="71"/>
      <c r="D197" s="72"/>
      <c r="F197" s="73"/>
      <c r="G197" s="69"/>
      <c r="H197" s="12"/>
      <c r="I197" s="12"/>
      <c r="J197" s="12"/>
      <c r="K197" s="12"/>
    </row>
    <row r="198" spans="1:11" s="70" customFormat="1" x14ac:dyDescent="0.2">
      <c r="C198" s="74"/>
      <c r="D198" s="72"/>
      <c r="F198" s="73"/>
      <c r="G198" s="69"/>
      <c r="H198" s="12"/>
      <c r="I198" s="12"/>
      <c r="J198" s="12"/>
      <c r="K198" s="12"/>
    </row>
    <row r="199" spans="1:11" s="70" customFormat="1" x14ac:dyDescent="0.2">
      <c r="C199" s="71"/>
      <c r="D199" s="72"/>
      <c r="F199" s="73"/>
      <c r="G199" s="69"/>
      <c r="H199" s="12"/>
      <c r="I199" s="12"/>
      <c r="J199" s="12"/>
      <c r="K199" s="12"/>
    </row>
    <row r="200" spans="1:11" s="70" customFormat="1" x14ac:dyDescent="0.2">
      <c r="C200" s="71"/>
      <c r="D200" s="72"/>
      <c r="F200" s="73"/>
      <c r="G200" s="69"/>
      <c r="H200" s="12"/>
      <c r="I200" s="12"/>
      <c r="J200" s="12"/>
      <c r="K200" s="12"/>
    </row>
    <row r="201" spans="1:11" s="70" customFormat="1" x14ac:dyDescent="0.2">
      <c r="C201" s="74"/>
      <c r="D201" s="72"/>
      <c r="F201" s="73"/>
      <c r="G201" s="69"/>
      <c r="H201" s="12"/>
      <c r="I201" s="12"/>
      <c r="J201" s="12"/>
      <c r="K201" s="12"/>
    </row>
    <row r="202" spans="1:11" s="70" customFormat="1" x14ac:dyDescent="0.2">
      <c r="C202" s="74"/>
      <c r="D202" s="72"/>
      <c r="F202" s="73"/>
      <c r="G202" s="69"/>
      <c r="H202" s="12"/>
      <c r="I202" s="12"/>
      <c r="J202" s="12"/>
      <c r="K202" s="12"/>
    </row>
    <row r="203" spans="1:11" s="70" customFormat="1" x14ac:dyDescent="0.2">
      <c r="C203" s="71"/>
      <c r="D203" s="72"/>
      <c r="F203" s="73"/>
      <c r="G203" s="69"/>
      <c r="H203" s="12"/>
      <c r="I203" s="12"/>
      <c r="J203" s="12"/>
      <c r="K203" s="12"/>
    </row>
    <row r="204" spans="1:11" s="70" customFormat="1" x14ac:dyDescent="0.2">
      <c r="C204" s="74"/>
      <c r="D204" s="72"/>
      <c r="F204" s="73"/>
      <c r="G204" s="69"/>
      <c r="H204" s="12"/>
      <c r="I204" s="12"/>
      <c r="J204" s="12"/>
      <c r="K204" s="12"/>
    </row>
    <row r="205" spans="1:11" s="70" customFormat="1" x14ac:dyDescent="0.2">
      <c r="C205" s="71"/>
      <c r="D205" s="72"/>
      <c r="F205" s="73"/>
      <c r="G205" s="69"/>
      <c r="H205" s="12"/>
      <c r="I205" s="12"/>
      <c r="J205" s="12"/>
      <c r="K205" s="12"/>
    </row>
    <row r="206" spans="1:11" s="70" customFormat="1" x14ac:dyDescent="0.2">
      <c r="C206" s="74"/>
      <c r="D206" s="72"/>
      <c r="F206" s="73"/>
      <c r="G206" s="69"/>
      <c r="H206" s="12"/>
      <c r="I206" s="12"/>
      <c r="J206" s="12"/>
      <c r="K206" s="12"/>
    </row>
    <row r="207" spans="1:11" s="70" customFormat="1" x14ac:dyDescent="0.2">
      <c r="C207" s="71"/>
      <c r="D207" s="72"/>
      <c r="F207" s="73"/>
      <c r="G207" s="69"/>
      <c r="H207" s="12"/>
      <c r="I207" s="12"/>
      <c r="J207" s="12"/>
      <c r="K207" s="12"/>
    </row>
    <row r="208" spans="1:11" s="70" customFormat="1" x14ac:dyDescent="0.2">
      <c r="C208" s="74"/>
      <c r="D208" s="72"/>
      <c r="F208" s="73"/>
      <c r="G208" s="69"/>
      <c r="H208" s="12"/>
      <c r="I208" s="12"/>
      <c r="J208" s="12"/>
      <c r="K208" s="12"/>
    </row>
    <row r="209" spans="3:11" s="70" customFormat="1" x14ac:dyDescent="0.2">
      <c r="C209" s="71"/>
      <c r="D209" s="72"/>
      <c r="F209" s="73"/>
      <c r="G209" s="69"/>
      <c r="H209" s="12"/>
      <c r="I209" s="12"/>
      <c r="J209" s="12"/>
      <c r="K209" s="12"/>
    </row>
    <row r="210" spans="3:11" s="70" customFormat="1" x14ac:dyDescent="0.2">
      <c r="C210" s="71"/>
      <c r="D210" s="72"/>
      <c r="F210" s="73"/>
      <c r="G210" s="69"/>
      <c r="H210" s="12"/>
      <c r="I210" s="12"/>
      <c r="J210" s="12"/>
      <c r="K210" s="12"/>
    </row>
    <row r="211" spans="3:11" s="70" customFormat="1" x14ac:dyDescent="0.2">
      <c r="C211" s="71"/>
      <c r="D211" s="72"/>
      <c r="F211" s="73"/>
      <c r="G211" s="69"/>
      <c r="H211" s="12"/>
      <c r="I211" s="12"/>
      <c r="J211" s="12"/>
      <c r="K211" s="12"/>
    </row>
    <row r="212" spans="3:11" s="70" customFormat="1" x14ac:dyDescent="0.2">
      <c r="C212" s="71"/>
      <c r="D212" s="72"/>
      <c r="F212" s="73"/>
      <c r="G212" s="69"/>
      <c r="H212" s="12"/>
      <c r="I212" s="12"/>
      <c r="J212" s="12"/>
      <c r="K212" s="12"/>
    </row>
    <row r="213" spans="3:11" s="70" customFormat="1" x14ac:dyDescent="0.2">
      <c r="C213" s="71"/>
      <c r="D213" s="72"/>
      <c r="F213" s="73"/>
      <c r="G213" s="69"/>
      <c r="H213" s="12"/>
      <c r="I213" s="12"/>
      <c r="J213" s="12"/>
      <c r="K213" s="12"/>
    </row>
    <row r="214" spans="3:11" s="70" customFormat="1" x14ac:dyDescent="0.2">
      <c r="C214" s="71"/>
      <c r="D214" s="72"/>
      <c r="F214" s="73"/>
      <c r="G214" s="69"/>
      <c r="H214" s="12"/>
      <c r="I214" s="12"/>
      <c r="J214" s="12"/>
      <c r="K214" s="12"/>
    </row>
    <row r="215" spans="3:11" s="70" customFormat="1" x14ac:dyDescent="0.2">
      <c r="C215" s="74"/>
      <c r="D215" s="72"/>
      <c r="F215" s="73"/>
      <c r="G215" s="69"/>
      <c r="H215" s="12"/>
      <c r="I215" s="12"/>
      <c r="J215" s="12"/>
      <c r="K215" s="12"/>
    </row>
    <row r="216" spans="3:11" s="70" customFormat="1" x14ac:dyDescent="0.2">
      <c r="C216" s="71"/>
      <c r="D216" s="72"/>
      <c r="F216" s="73"/>
      <c r="G216" s="69"/>
      <c r="H216" s="12"/>
      <c r="I216" s="12"/>
      <c r="J216" s="12"/>
      <c r="K216" s="12"/>
    </row>
    <row r="217" spans="3:11" s="70" customFormat="1" x14ac:dyDescent="0.2">
      <c r="C217" s="74"/>
      <c r="D217" s="72"/>
      <c r="F217" s="73"/>
      <c r="G217" s="69"/>
      <c r="H217" s="12"/>
      <c r="I217" s="12"/>
      <c r="J217" s="12"/>
      <c r="K217" s="12"/>
    </row>
    <row r="218" spans="3:11" s="70" customFormat="1" x14ac:dyDescent="0.2">
      <c r="C218" s="71"/>
      <c r="D218" s="72"/>
      <c r="F218" s="73"/>
      <c r="G218" s="69"/>
      <c r="H218" s="12"/>
      <c r="I218" s="12"/>
      <c r="J218" s="12"/>
      <c r="K218" s="12"/>
    </row>
    <row r="219" spans="3:11" s="70" customFormat="1" x14ac:dyDescent="0.2">
      <c r="C219" s="74"/>
      <c r="D219" s="72"/>
      <c r="F219" s="73"/>
      <c r="G219" s="69"/>
      <c r="H219" s="12"/>
      <c r="I219" s="12"/>
      <c r="J219" s="12"/>
      <c r="K219" s="12"/>
    </row>
    <row r="220" spans="3:11" s="70" customFormat="1" x14ac:dyDescent="0.2">
      <c r="C220" s="71"/>
      <c r="D220" s="72"/>
      <c r="F220" s="73"/>
      <c r="G220" s="69"/>
      <c r="H220" s="12"/>
      <c r="I220" s="12"/>
      <c r="J220" s="12"/>
      <c r="K220" s="12"/>
    </row>
    <row r="221" spans="3:11" s="70" customFormat="1" x14ac:dyDescent="0.2">
      <c r="C221" s="71"/>
      <c r="D221" s="72"/>
      <c r="F221" s="73"/>
      <c r="G221" s="69"/>
      <c r="H221" s="12"/>
      <c r="I221" s="12"/>
      <c r="J221" s="12"/>
      <c r="K221" s="12"/>
    </row>
    <row r="222" spans="3:11" s="70" customFormat="1" x14ac:dyDescent="0.2">
      <c r="C222" s="71"/>
      <c r="D222" s="72"/>
      <c r="F222" s="73"/>
      <c r="G222" s="69"/>
      <c r="H222" s="12"/>
      <c r="I222" s="12"/>
      <c r="J222" s="12"/>
      <c r="K222" s="12"/>
    </row>
    <row r="223" spans="3:11" s="70" customFormat="1" x14ac:dyDescent="0.2">
      <c r="C223" s="71"/>
      <c r="D223" s="72"/>
      <c r="F223" s="73"/>
      <c r="G223" s="69"/>
      <c r="H223" s="12"/>
      <c r="I223" s="12"/>
      <c r="J223" s="12"/>
      <c r="K223" s="12"/>
    </row>
    <row r="224" spans="3:11" s="70" customFormat="1" x14ac:dyDescent="0.2">
      <c r="C224" s="74"/>
      <c r="D224" s="72"/>
      <c r="F224" s="73"/>
      <c r="G224" s="69"/>
      <c r="H224" s="12"/>
      <c r="I224" s="12"/>
      <c r="J224" s="12"/>
      <c r="K224" s="12"/>
    </row>
    <row r="225" spans="3:11" s="70" customFormat="1" x14ac:dyDescent="0.2">
      <c r="C225" s="71"/>
      <c r="D225" s="72"/>
      <c r="F225" s="73"/>
      <c r="G225" s="69"/>
      <c r="H225" s="12"/>
      <c r="I225" s="12"/>
      <c r="J225" s="12"/>
      <c r="K225" s="12"/>
    </row>
    <row r="226" spans="3:11" s="70" customFormat="1" x14ac:dyDescent="0.2">
      <c r="C226" s="71"/>
      <c r="D226" s="72"/>
      <c r="F226" s="73"/>
      <c r="G226" s="69"/>
      <c r="H226" s="12"/>
      <c r="I226" s="12"/>
      <c r="J226" s="12"/>
      <c r="K226" s="12"/>
    </row>
    <row r="227" spans="3:11" s="70" customFormat="1" x14ac:dyDescent="0.2">
      <c r="C227" s="74"/>
      <c r="D227" s="72"/>
      <c r="F227" s="73"/>
      <c r="G227" s="69"/>
      <c r="H227" s="12"/>
      <c r="I227" s="12"/>
      <c r="J227" s="12"/>
      <c r="K227" s="12"/>
    </row>
    <row r="228" spans="3:11" s="70" customFormat="1" x14ac:dyDescent="0.2">
      <c r="C228" s="71"/>
      <c r="D228" s="72"/>
      <c r="F228" s="73"/>
      <c r="G228" s="69"/>
      <c r="H228" s="12"/>
      <c r="I228" s="12"/>
      <c r="J228" s="12"/>
      <c r="K228" s="12"/>
    </row>
    <row r="229" spans="3:11" s="70" customFormat="1" x14ac:dyDescent="0.2">
      <c r="C229" s="71"/>
      <c r="D229" s="72"/>
      <c r="F229" s="73"/>
      <c r="G229" s="69"/>
      <c r="H229" s="12"/>
      <c r="I229" s="12"/>
      <c r="J229" s="12"/>
      <c r="K229" s="12"/>
    </row>
    <row r="230" spans="3:11" s="70" customFormat="1" x14ac:dyDescent="0.2">
      <c r="C230" s="74"/>
      <c r="D230" s="72"/>
      <c r="F230" s="73"/>
      <c r="G230" s="69"/>
      <c r="H230" s="12"/>
      <c r="I230" s="12"/>
      <c r="J230" s="12"/>
      <c r="K230" s="12"/>
    </row>
    <row r="231" spans="3:11" s="70" customFormat="1" x14ac:dyDescent="0.2">
      <c r="C231" s="74"/>
      <c r="D231" s="72"/>
      <c r="F231" s="73"/>
      <c r="G231" s="69"/>
      <c r="H231" s="12"/>
      <c r="I231" s="12"/>
      <c r="J231" s="12"/>
      <c r="K231" s="12"/>
    </row>
    <row r="232" spans="3:11" s="70" customFormat="1" x14ac:dyDescent="0.2">
      <c r="C232" s="71"/>
      <c r="D232" s="72"/>
      <c r="F232" s="73"/>
      <c r="G232" s="69"/>
      <c r="H232" s="12"/>
      <c r="I232" s="12"/>
      <c r="J232" s="12"/>
      <c r="K232" s="12"/>
    </row>
    <row r="233" spans="3:11" s="70" customFormat="1" x14ac:dyDescent="0.2">
      <c r="C233" s="71"/>
      <c r="D233" s="72"/>
      <c r="F233" s="73"/>
      <c r="G233" s="69"/>
      <c r="H233" s="12"/>
      <c r="I233" s="12"/>
      <c r="J233" s="12"/>
      <c r="K233" s="12"/>
    </row>
    <row r="234" spans="3:11" s="70" customFormat="1" x14ac:dyDescent="0.2">
      <c r="C234" s="71"/>
      <c r="D234" s="72"/>
      <c r="F234" s="73"/>
      <c r="G234" s="69"/>
      <c r="H234" s="12"/>
      <c r="I234" s="12"/>
      <c r="J234" s="12"/>
      <c r="K234" s="12"/>
    </row>
    <row r="235" spans="3:11" s="70" customFormat="1" x14ac:dyDescent="0.2">
      <c r="D235" s="72"/>
      <c r="F235" s="73"/>
      <c r="G235" s="69"/>
      <c r="H235" s="12"/>
      <c r="I235" s="12"/>
      <c r="J235" s="12"/>
      <c r="K235" s="12"/>
    </row>
    <row r="236" spans="3:11" s="70" customFormat="1" x14ac:dyDescent="0.2">
      <c r="C236" s="71"/>
      <c r="D236" s="72"/>
      <c r="F236" s="73"/>
      <c r="G236" s="69"/>
      <c r="H236" s="12"/>
      <c r="I236" s="12"/>
      <c r="J236" s="12"/>
      <c r="K236" s="12"/>
    </row>
    <row r="237" spans="3:11" s="70" customFormat="1" x14ac:dyDescent="0.2">
      <c r="C237" s="71"/>
      <c r="D237" s="72"/>
      <c r="F237" s="73"/>
      <c r="G237" s="69"/>
      <c r="H237" s="12"/>
      <c r="I237" s="12"/>
      <c r="J237" s="12"/>
      <c r="K237" s="12"/>
    </row>
    <row r="238" spans="3:11" s="70" customFormat="1" x14ac:dyDescent="0.2">
      <c r="C238" s="74"/>
      <c r="D238" s="72"/>
      <c r="F238" s="73"/>
      <c r="G238" s="69"/>
      <c r="H238" s="12"/>
      <c r="I238" s="12"/>
      <c r="J238" s="12"/>
      <c r="K238" s="12"/>
    </row>
    <row r="239" spans="3:11" s="70" customFormat="1" x14ac:dyDescent="0.2">
      <c r="C239" s="71"/>
      <c r="D239" s="72"/>
      <c r="F239" s="73"/>
      <c r="G239" s="69"/>
      <c r="H239" s="12"/>
      <c r="I239" s="12"/>
      <c r="J239" s="12"/>
      <c r="K239" s="12"/>
    </row>
    <row r="240" spans="3:11" s="70" customFormat="1" x14ac:dyDescent="0.2">
      <c r="C240" s="71"/>
      <c r="D240" s="72"/>
      <c r="F240" s="73"/>
      <c r="G240" s="69"/>
      <c r="H240" s="12"/>
      <c r="I240" s="12"/>
      <c r="J240" s="12"/>
      <c r="K240" s="12"/>
    </row>
    <row r="241" spans="3:11" s="70" customFormat="1" x14ac:dyDescent="0.2">
      <c r="C241" s="71"/>
      <c r="D241" s="72"/>
      <c r="F241" s="73"/>
      <c r="G241" s="69"/>
      <c r="H241" s="12"/>
      <c r="I241" s="12"/>
      <c r="J241" s="12"/>
      <c r="K241" s="12"/>
    </row>
    <row r="242" spans="3:11" s="70" customFormat="1" x14ac:dyDescent="0.2">
      <c r="C242" s="71"/>
      <c r="D242" s="72"/>
      <c r="F242" s="73"/>
      <c r="G242" s="69"/>
      <c r="H242" s="12"/>
      <c r="I242" s="12"/>
      <c r="J242" s="12"/>
      <c r="K242" s="12"/>
    </row>
    <row r="243" spans="3:11" s="70" customFormat="1" x14ac:dyDescent="0.2">
      <c r="C243" s="71"/>
      <c r="D243" s="72"/>
      <c r="F243" s="73"/>
      <c r="G243" s="69"/>
      <c r="H243" s="12"/>
      <c r="I243" s="12"/>
      <c r="J243" s="12"/>
      <c r="K243" s="12"/>
    </row>
    <row r="244" spans="3:11" s="70" customFormat="1" x14ac:dyDescent="0.2">
      <c r="C244" s="71"/>
      <c r="D244" s="72"/>
      <c r="F244" s="73"/>
      <c r="G244" s="69"/>
      <c r="H244" s="12"/>
      <c r="I244" s="12"/>
      <c r="J244" s="12"/>
      <c r="K244" s="12"/>
    </row>
    <row r="245" spans="3:11" s="70" customFormat="1" x14ac:dyDescent="0.2">
      <c r="C245" s="74"/>
      <c r="D245" s="72"/>
      <c r="F245" s="73"/>
      <c r="G245" s="69"/>
      <c r="H245" s="12"/>
      <c r="I245" s="12"/>
      <c r="J245" s="12"/>
      <c r="K245" s="12"/>
    </row>
    <row r="246" spans="3:11" s="70" customFormat="1" x14ac:dyDescent="0.2">
      <c r="C246" s="71"/>
      <c r="D246" s="72"/>
      <c r="F246" s="73"/>
      <c r="G246" s="69"/>
      <c r="H246" s="12"/>
      <c r="I246" s="12"/>
      <c r="J246" s="12"/>
      <c r="K246" s="12"/>
    </row>
    <row r="247" spans="3:11" s="70" customFormat="1" x14ac:dyDescent="0.2">
      <c r="D247" s="72"/>
      <c r="F247" s="73"/>
      <c r="G247" s="69"/>
      <c r="H247" s="12"/>
      <c r="I247" s="12"/>
      <c r="J247" s="12"/>
      <c r="K247" s="12"/>
    </row>
    <row r="248" spans="3:11" s="70" customFormat="1" x14ac:dyDescent="0.2">
      <c r="C248" s="75"/>
      <c r="D248" s="72"/>
      <c r="F248" s="73"/>
      <c r="G248" s="69"/>
      <c r="H248" s="12"/>
      <c r="I248" s="12"/>
      <c r="J248" s="12"/>
      <c r="K248" s="12"/>
    </row>
    <row r="249" spans="3:11" s="70" customFormat="1" x14ac:dyDescent="0.2">
      <c r="D249" s="72"/>
      <c r="F249" s="73"/>
      <c r="G249" s="69"/>
      <c r="H249" s="12"/>
      <c r="I249" s="12"/>
      <c r="J249" s="12"/>
      <c r="K249" s="12"/>
    </row>
    <row r="250" spans="3:11" s="70" customFormat="1" x14ac:dyDescent="0.2">
      <c r="D250" s="72"/>
      <c r="F250" s="73"/>
      <c r="G250" s="69"/>
      <c r="H250" s="12"/>
      <c r="I250" s="12"/>
      <c r="J250" s="12"/>
      <c r="K250" s="12"/>
    </row>
    <row r="251" spans="3:11" s="70" customFormat="1" x14ac:dyDescent="0.2">
      <c r="D251" s="72"/>
      <c r="F251" s="73"/>
      <c r="G251" s="69"/>
      <c r="H251" s="12"/>
      <c r="I251" s="12"/>
      <c r="J251" s="12"/>
      <c r="K251" s="12"/>
    </row>
    <row r="252" spans="3:11" s="70" customFormat="1" x14ac:dyDescent="0.2">
      <c r="C252" s="75"/>
      <c r="D252" s="72"/>
      <c r="F252" s="73"/>
      <c r="G252" s="69"/>
      <c r="H252" s="12"/>
      <c r="I252" s="12"/>
      <c r="J252" s="12"/>
      <c r="K252" s="12"/>
    </row>
    <row r="253" spans="3:11" s="70" customFormat="1" x14ac:dyDescent="0.2">
      <c r="C253" s="75"/>
      <c r="D253" s="72"/>
      <c r="F253" s="73"/>
      <c r="G253" s="69"/>
      <c r="H253" s="12"/>
      <c r="I253" s="12"/>
      <c r="J253" s="12"/>
      <c r="K253" s="12"/>
    </row>
    <row r="254" spans="3:11" x14ac:dyDescent="0.2">
      <c r="C254" s="75"/>
    </row>
    <row r="255" spans="3:11" s="70" customFormat="1" x14ac:dyDescent="0.2">
      <c r="C255" s="75"/>
      <c r="D255" s="72"/>
      <c r="F255" s="73"/>
      <c r="G255" s="69"/>
      <c r="H255" s="12"/>
      <c r="I255" s="12"/>
      <c r="J255" s="12"/>
      <c r="K255" s="12"/>
    </row>
    <row r="257" spans="3:3" x14ac:dyDescent="0.2">
      <c r="C257" s="75"/>
    </row>
    <row r="259" spans="3:3" x14ac:dyDescent="0.2">
      <c r="C259" s="75"/>
    </row>
    <row r="261" spans="3:3" x14ac:dyDescent="0.2">
      <c r="C261" s="75"/>
    </row>
  </sheetData>
  <sheetProtection insertRows="0"/>
  <printOptions horizontalCentered="1"/>
  <pageMargins left="0.5" right="0.5" top="1" bottom="0.5" header="0.25" footer="0.25"/>
  <pageSetup scale="87" fitToHeight="0" orientation="landscape" horizontalDpi="300" verticalDpi="300" r:id="rId1"/>
  <headerFooter alignWithMargins="0">
    <oddHeader>&amp;C&amp;"Arial,Bold"&amp;18Request for Proposal 01/25 - Banking Services
&amp;16Prices and Services Chart 
&amp;14(note: annual volumes equal Clerk plus BOCC)&amp;R&amp;P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1411C3A1C46F4889477C8D0E171B7D" ma:contentTypeVersion="1" ma:contentTypeDescription="Create a new document." ma:contentTypeScope="" ma:versionID="2d8c7037425365b4f71215272abe2fa3">
  <xsd:schema xmlns:xsd="http://www.w3.org/2001/XMLSchema" xmlns:xs="http://www.w3.org/2001/XMLSchema" xmlns:p="http://schemas.microsoft.com/office/2006/metadata/properties" xmlns:ns2="44f640cc-40a0-467c-b4bd-284013ba0217" targetNamespace="http://schemas.microsoft.com/office/2006/metadata/properties" ma:root="true" ma:fieldsID="86e6be1c1e20fcc4de73247a4f13469e" ns2:_="">
    <xsd:import namespace="44f640cc-40a0-467c-b4bd-284013ba021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640cc-40a0-467c-b4bd-284013ba0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4B189D-6368-49CD-8441-123BCCF0A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640cc-40a0-467c-b4bd-284013ba0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8ABCA-E241-4001-8CE4-E68901150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B1B42-FFF5-4CA3-9129-DE6F0529655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4f640cc-40a0-467c-b4bd-284013ba021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</vt:lpstr>
      <vt:lpstr>Pricing!Print_Titles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Catherine</dc:creator>
  <cp:lastModifiedBy>Valiente, Paige</cp:lastModifiedBy>
  <cp:lastPrinted>2025-03-17T14:06:27Z</cp:lastPrinted>
  <dcterms:created xsi:type="dcterms:W3CDTF">2019-04-14T23:25:33Z</dcterms:created>
  <dcterms:modified xsi:type="dcterms:W3CDTF">2025-03-27T17:47:55Z</dcterms:modified>
</cp:coreProperties>
</file>